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5" yWindow="-15" windowWidth="9615" windowHeight="11460"/>
  </bookViews>
  <sheets>
    <sheet name="Getting Started" sheetId="20" r:id="rId1"/>
    <sheet name="How to Become an NC" sheetId="15" r:id="rId2"/>
    <sheet name="Your First 90 Days" sheetId="19" r:id="rId3"/>
    <sheet name="What Is nMx" sheetId="12" r:id="rId4"/>
    <sheet name="NCPersonalGoals" sheetId="18" r:id="rId5"/>
    <sheet name="Contacts &amp; Referral List" sheetId="2" r:id="rId6"/>
    <sheet name="Product Education Plan" sheetId="13" r:id="rId7"/>
    <sheet name="AccountabilityTracking" sheetId="21" r:id="rId8"/>
    <sheet name="Appointment Setting" sheetId="16" r:id="rId9"/>
    <sheet name="Process Overview" sheetId="10" r:id="rId10"/>
    <sheet name="Building Yourself As A NC" sheetId="5" r:id="rId11"/>
    <sheet name="Event Schedule" sheetId="7" r:id="rId12"/>
  </sheets>
  <externalReferences>
    <externalReference r:id="rId13"/>
  </externalReferences>
  <definedNames>
    <definedName name="_xlnm._FilterDatabase" localSheetId="5" hidden="1">'Contacts &amp; Referral List'!$BE$2:$BE$65</definedName>
    <definedName name="_Toc251705259" localSheetId="6">'Product Education Plan'!$A$1</definedName>
    <definedName name="_xlnm.Print_Titles" localSheetId="5">'Contacts &amp; Referral List'!$1:$2</definedName>
  </definedNames>
  <calcPr calcId="124519"/>
</workbook>
</file>

<file path=xl/calcChain.xml><?xml version="1.0" encoding="utf-8"?>
<calcChain xmlns="http://schemas.openxmlformats.org/spreadsheetml/2006/main">
  <c r="I1" i="21"/>
  <c r="F1"/>
  <c r="D1"/>
  <c r="B2"/>
  <c r="B56" s="1"/>
  <c r="C76"/>
  <c r="B76"/>
  <c r="N74"/>
  <c r="M74"/>
  <c r="L74"/>
  <c r="K74"/>
  <c r="J74"/>
  <c r="I74"/>
  <c r="H74"/>
  <c r="G74"/>
  <c r="F74"/>
  <c r="E74"/>
  <c r="D74"/>
  <c r="C74"/>
  <c r="N68"/>
  <c r="M68"/>
  <c r="L68"/>
  <c r="K68"/>
  <c r="J68"/>
  <c r="I68"/>
  <c r="H68"/>
  <c r="G68"/>
  <c r="F68"/>
  <c r="E68"/>
  <c r="D68"/>
  <c r="C68"/>
  <c r="N62"/>
  <c r="M62"/>
  <c r="L62"/>
  <c r="K62"/>
  <c r="J62"/>
  <c r="I62"/>
  <c r="H62"/>
  <c r="G62"/>
  <c r="F62"/>
  <c r="E62"/>
  <c r="D62"/>
  <c r="C62"/>
  <c r="N56"/>
  <c r="M56"/>
  <c r="L56"/>
  <c r="K56"/>
  <c r="J56"/>
  <c r="I56"/>
  <c r="H56"/>
  <c r="G56"/>
  <c r="F56"/>
  <c r="E56"/>
  <c r="D56"/>
  <c r="C56"/>
  <c r="N50"/>
  <c r="M50"/>
  <c r="L50"/>
  <c r="K50"/>
  <c r="J50"/>
  <c r="I50"/>
  <c r="H50"/>
  <c r="G50"/>
  <c r="F50"/>
  <c r="E50"/>
  <c r="D50"/>
  <c r="C50"/>
  <c r="N44"/>
  <c r="M44"/>
  <c r="L44"/>
  <c r="K44"/>
  <c r="J44"/>
  <c r="I44"/>
  <c r="H44"/>
  <c r="G44"/>
  <c r="F44"/>
  <c r="E44"/>
  <c r="D44"/>
  <c r="C44"/>
  <c r="N38"/>
  <c r="M38"/>
  <c r="L38"/>
  <c r="K38"/>
  <c r="J38"/>
  <c r="I38"/>
  <c r="H38"/>
  <c r="G38"/>
  <c r="F38"/>
  <c r="E38"/>
  <c r="D38"/>
  <c r="C38"/>
  <c r="N32"/>
  <c r="M32"/>
  <c r="L32"/>
  <c r="K32"/>
  <c r="J32"/>
  <c r="I32"/>
  <c r="H32"/>
  <c r="G32"/>
  <c r="F32"/>
  <c r="E32"/>
  <c r="D32"/>
  <c r="C32"/>
  <c r="N26"/>
  <c r="M26"/>
  <c r="L26"/>
  <c r="K26"/>
  <c r="J26"/>
  <c r="I26"/>
  <c r="H26"/>
  <c r="G26"/>
  <c r="F26"/>
  <c r="E26"/>
  <c r="D26"/>
  <c r="C26"/>
  <c r="N20"/>
  <c r="M20"/>
  <c r="L20"/>
  <c r="K20"/>
  <c r="J20"/>
  <c r="I20"/>
  <c r="H20"/>
  <c r="G20"/>
  <c r="F20"/>
  <c r="E20"/>
  <c r="D20"/>
  <c r="C20"/>
  <c r="N14"/>
  <c r="M14"/>
  <c r="L14"/>
  <c r="K14"/>
  <c r="J14"/>
  <c r="I14"/>
  <c r="H14"/>
  <c r="G14"/>
  <c r="F14"/>
  <c r="E14"/>
  <c r="D14"/>
  <c r="C14"/>
  <c r="N8"/>
  <c r="M8"/>
  <c r="L8"/>
  <c r="K8"/>
  <c r="J8"/>
  <c r="I8"/>
  <c r="H8"/>
  <c r="G8"/>
  <c r="F8"/>
  <c r="E8"/>
  <c r="D8"/>
  <c r="C8"/>
  <c r="B38" l="1"/>
  <c r="B14"/>
  <c r="B62"/>
  <c r="D76"/>
  <c r="B20"/>
  <c r="B68"/>
  <c r="B44"/>
  <c r="B26"/>
  <c r="B50"/>
  <c r="B74"/>
  <c r="B8"/>
  <c r="B32"/>
  <c r="G76"/>
  <c r="J76"/>
  <c r="N76"/>
  <c r="L76"/>
  <c r="M76"/>
  <c r="K76"/>
  <c r="I76"/>
  <c r="F76"/>
  <c r="H76"/>
  <c r="E76"/>
  <c r="I21" i="18" l="1"/>
  <c r="M21"/>
  <c r="I22" s="1"/>
  <c r="J1" i="21" s="1"/>
  <c r="F42" i="18"/>
  <c r="H42" s="1"/>
  <c r="F43"/>
  <c r="H43" s="1"/>
  <c r="F44"/>
  <c r="H44" s="1"/>
  <c r="F45"/>
  <c r="H45" s="1"/>
  <c r="C46"/>
  <c r="D46"/>
  <c r="E46"/>
  <c r="G48"/>
  <c r="K50"/>
  <c r="K51" s="1"/>
  <c r="D74"/>
  <c r="E75"/>
  <c r="E76"/>
  <c r="E77"/>
  <c r="E78"/>
  <c r="I24" l="1"/>
  <c r="F46"/>
  <c r="I23"/>
  <c r="J43"/>
  <c r="D76"/>
  <c r="I43"/>
  <c r="J44"/>
  <c r="I44"/>
  <c r="D77"/>
  <c r="J42"/>
  <c r="H49"/>
  <c r="H52" s="1"/>
  <c r="I42"/>
  <c r="H46"/>
  <c r="H48"/>
  <c r="D75"/>
  <c r="D72"/>
  <c r="D73"/>
  <c r="G1" i="21" s="1"/>
  <c r="J45" i="18"/>
  <c r="D78"/>
  <c r="I45"/>
  <c r="I46" l="1"/>
  <c r="I48"/>
  <c r="J46"/>
  <c r="J48"/>
</calcChain>
</file>

<file path=xl/comments1.xml><?xml version="1.0" encoding="utf-8"?>
<comments xmlns="http://schemas.openxmlformats.org/spreadsheetml/2006/main">
  <authors>
    <author>Lorin Sourbeck</author>
  </authors>
  <commentList>
    <comment ref="A1" authorId="0">
      <text>
        <r>
          <rPr>
            <b/>
            <sz val="8"/>
            <color indexed="81"/>
            <rFont val="Tahoma"/>
            <family val="2"/>
          </rPr>
          <t>Tip:</t>
        </r>
        <r>
          <rPr>
            <sz val="8"/>
            <color indexed="81"/>
            <rFont val="Tahoma"/>
            <family val="2"/>
          </rPr>
          <t xml:space="preserve">
On a scale of 1-10 with a 10 being the best, please rate your contacts in order of best possibilities, urgent follow-up, or other importance.</t>
        </r>
      </text>
    </comment>
    <comment ref="B1" authorId="0">
      <text>
        <r>
          <rPr>
            <b/>
            <sz val="8"/>
            <color indexed="81"/>
            <rFont val="Tahoma"/>
            <family val="2"/>
          </rPr>
          <t>Tip:</t>
        </r>
        <r>
          <rPr>
            <sz val="8"/>
            <color indexed="81"/>
            <rFont val="Tahoma"/>
            <family val="2"/>
          </rPr>
          <t xml:space="preserve">
Enter the date at which this contact was added to your list.  This helps you also sort by priority as a fast-follow-up to a new "lead" or "referral" is important to your credibility.
</t>
        </r>
      </text>
    </comment>
    <comment ref="F1" authorId="0">
      <text>
        <r>
          <rPr>
            <b/>
            <sz val="8"/>
            <color indexed="81"/>
            <rFont val="Tahoma"/>
            <family val="2"/>
          </rPr>
          <t>Lorin Sourbeck:</t>
        </r>
        <r>
          <rPr>
            <sz val="8"/>
            <color indexed="81"/>
            <rFont val="Tahoma"/>
            <family val="2"/>
          </rPr>
          <t xml:space="preserve">
Point of Contact -- the key point of contact or implementation manager for the practice.</t>
        </r>
      </text>
    </comment>
    <comment ref="G1" authorId="0">
      <text>
        <r>
          <rPr>
            <b/>
            <sz val="8"/>
            <color indexed="81"/>
            <rFont val="Tahoma"/>
            <family val="2"/>
          </rPr>
          <t>Lorin Sourbeck:</t>
        </r>
        <r>
          <rPr>
            <sz val="8"/>
            <color indexed="81"/>
            <rFont val="Tahoma"/>
            <family val="2"/>
          </rPr>
          <t xml:space="preserve">
weekly, bi-weekly, monthly, quarterly</t>
        </r>
      </text>
    </comment>
    <comment ref="H1" authorId="0">
      <text>
        <r>
          <rPr>
            <b/>
            <sz val="8"/>
            <color indexed="81"/>
            <rFont val="Tahoma"/>
            <family val="2"/>
          </rPr>
          <t>Tip:</t>
        </r>
        <r>
          <rPr>
            <sz val="8"/>
            <color indexed="81"/>
            <rFont val="Tahoma"/>
            <family val="2"/>
          </rPr>
          <t xml:space="preserve">
Status could include:
-- To be contacted
-- Left Message
-- Customer
-- Referring Customer
-- Cust Mgr Apprentice
-- Distributor
-- nutraMetrix Distributor
-- Go-Now
-- Leader
-- or Type Pin Level</t>
        </r>
      </text>
    </comment>
    <comment ref="I1" authorId="0">
      <text>
        <r>
          <rPr>
            <b/>
            <sz val="8"/>
            <color indexed="81"/>
            <rFont val="Tahoma"/>
            <family val="2"/>
          </rPr>
          <t>Tip:</t>
        </r>
        <r>
          <rPr>
            <sz val="8"/>
            <color indexed="81"/>
            <rFont val="Tahoma"/>
            <family val="2"/>
          </rPr>
          <t xml:space="preserve">
Who referred this contact or where did you otherwise find them?
This helps you track where successful resources come from, but also helps you account for WHO sent you the referral, so they can get credit as appropriate.
Track all customers as well as all possibilities as anyone can evolve into an UnFranchise Owner.</t>
        </r>
      </text>
    </comment>
    <comment ref="O1" authorId="0">
      <text>
        <r>
          <rPr>
            <b/>
            <sz val="8"/>
            <color indexed="81"/>
            <rFont val="Tahoma"/>
            <family val="2"/>
          </rPr>
          <t>Tip:
Which of the following best applies?
NUTRAMETRIX
-- doctor
-- chiropractor
-- massage
-- nurse practitioners
-- pharm rep
-- nurse or other
-- Dermatologist
-- aesthetician
-- eye or dental
-- dietician or nutrnst
-- other
TRANSITIONS
-- personal trainer
-- dietician
-- nutritionist
-- Other
WEBCENTER
-- graphic artist
-- printer
-- web developer
-- flash designer
-- ecommerce spc
-- other
MOTIVES / BEAUTY
-- aesthetician
-- make-up past
-- salon / hair / etc
-- spa
-- other
PET HEALTH
-- vet
-- groomer
-- store owner
EARTH SAFE
-- house cleaning
-- mechanic / detailer
-- pool company
-- office cleaning co
-- other
BUSINESS
-- NPO
-- Go getter
-- well connected
-- sick and tired of
-- hates job
-- home w kids
-- wants/ work/home
-- freedom</t>
        </r>
      </text>
    </comment>
    <comment ref="P1" authorId="0">
      <text>
        <r>
          <rPr>
            <b/>
            <sz val="8"/>
            <color indexed="81"/>
            <rFont val="Tahoma"/>
            <family val="2"/>
          </rPr>
          <t>Tip:</t>
        </r>
        <r>
          <rPr>
            <sz val="8"/>
            <color indexed="81"/>
            <rFont val="Tahoma"/>
            <family val="2"/>
          </rPr>
          <t xml:space="preserve">
Where do they reside?  Area of town, country, state, wherever you build.</t>
        </r>
      </text>
    </comment>
    <comment ref="Q1" authorId="0">
      <text>
        <r>
          <rPr>
            <b/>
            <sz val="8"/>
            <color indexed="81"/>
            <rFont val="Tahoma"/>
            <family val="2"/>
          </rPr>
          <t>Tip:</t>
        </r>
        <r>
          <rPr>
            <sz val="8"/>
            <color indexed="81"/>
            <rFont val="Tahoma"/>
            <family val="2"/>
          </rPr>
          <t xml:space="preserve">
Enter notes about what their key areas of interest are. The more details you have, the easier it is to approach with logical information that can help them.</t>
        </r>
      </text>
    </comment>
    <comment ref="R1" authorId="0">
      <text>
        <r>
          <rPr>
            <b/>
            <sz val="8"/>
            <color indexed="81"/>
            <rFont val="Tahoma"/>
            <family val="2"/>
          </rPr>
          <t>Tip:</t>
        </r>
        <r>
          <rPr>
            <sz val="8"/>
            <color indexed="81"/>
            <rFont val="Tahoma"/>
            <family val="2"/>
          </rPr>
          <t xml:space="preserve">
What are the main motivators that drive changes that this individual wants?
</t>
        </r>
      </text>
    </comment>
    <comment ref="S1" authorId="0">
      <text>
        <r>
          <rPr>
            <b/>
            <sz val="8"/>
            <color indexed="81"/>
            <rFont val="Tahoma"/>
            <family val="2"/>
          </rPr>
          <t>Tip:</t>
        </r>
        <r>
          <rPr>
            <sz val="8"/>
            <color indexed="81"/>
            <rFont val="Tahoma"/>
            <family val="2"/>
          </rPr>
          <t xml:space="preserve">
Enter the date  at which you need to follow up with this individual. Please note that under Data / Sort -- you can sort all this information in the future, by this date so that your follow-ups are planned as you move from day to day.</t>
        </r>
      </text>
    </comment>
    <comment ref="L2" authorId="0">
      <text>
        <r>
          <rPr>
            <b/>
            <sz val="8"/>
            <color indexed="81"/>
            <rFont val="Tahoma"/>
            <family val="2"/>
          </rPr>
          <t>Tip:</t>
        </r>
        <r>
          <rPr>
            <sz val="8"/>
            <color indexed="81"/>
            <rFont val="Tahoma"/>
            <family val="2"/>
          </rPr>
          <t xml:space="preserve">
What is the likely primary interest of this contact?
-- Web Portal
-- Customer Manager
-- Web Center
-- Transitions
-- nutraMetrix
-- Wellness
-- Motives
-- Anti-Aging Nutrition
-- Anti-aging skincare
-- Eart Safe Lines
-- Non-Profit Program
-- Salon Services
-- Global expansion
Or, you can also enter their primary areas of interest, such as weight loss, improved wellness, or anti-aging if they are a customer.  
If you cagegorize this by major or key area of interest, you can group your follo-ups to invite people to appropriate events and trainings as they arise.
Record other information in the notes section to the right.</t>
        </r>
      </text>
    </comment>
    <comment ref="U2" authorId="0">
      <text>
        <r>
          <rPr>
            <b/>
            <sz val="8"/>
            <color indexed="81"/>
            <rFont val="Tahoma"/>
            <family val="2"/>
          </rPr>
          <t>Tip:</t>
        </r>
        <r>
          <rPr>
            <sz val="8"/>
            <color indexed="81"/>
            <rFont val="Tahoma"/>
            <family val="2"/>
          </rPr>
          <t xml:space="preserve">
Demo the portal -- be sure to explain:
How to register as a PC,
How to view maCashBack, 
How to refer a friend for additional maCashBack
How to sign up for AutoShip
</t>
        </r>
      </text>
    </comment>
  </commentList>
</comments>
</file>

<file path=xl/comments2.xml><?xml version="1.0" encoding="utf-8"?>
<comments xmlns="http://schemas.openxmlformats.org/spreadsheetml/2006/main">
  <authors>
    <author>Lorin</author>
  </authors>
  <commentList>
    <comment ref="D2" authorId="0">
      <text>
        <r>
          <rPr>
            <b/>
            <sz val="9"/>
            <color indexed="81"/>
            <rFont val="Tahoma"/>
            <family val="2"/>
          </rPr>
          <t>A good goal is to learn one product per day. Please enter the Number (1, 2, 3, etc) for how many products you took the time to learn on each day.</t>
        </r>
      </text>
    </comment>
    <comment ref="E2" authorId="0">
      <text>
        <r>
          <rPr>
            <b/>
            <sz val="9"/>
            <color indexed="81"/>
            <rFont val="Tahoma"/>
            <family val="2"/>
          </rPr>
          <t>Lorin:</t>
        </r>
        <r>
          <rPr>
            <sz val="9"/>
            <color indexed="81"/>
            <rFont val="Tahoma"/>
            <family val="2"/>
          </rPr>
          <t xml:space="preserve">
Each week you raccountability group wil have daily or weekly tastks. Please enter a 1 on each day that your accountability tasks were done.  You can make updates on weekends if possible.</t>
        </r>
      </text>
    </comment>
    <comment ref="F2" authorId="0">
      <text>
        <r>
          <rPr>
            <b/>
            <sz val="9"/>
            <color indexed="81"/>
            <rFont val="Tahoma"/>
            <family val="2"/>
          </rPr>
          <t>Please enter a number to show how many contacts you added to your contact list each day.</t>
        </r>
      </text>
    </comment>
    <comment ref="G2" authorId="0">
      <text>
        <r>
          <rPr>
            <b/>
            <sz val="9"/>
            <color indexed="81"/>
            <rFont val="Tahoma"/>
            <family val="2"/>
          </rPr>
          <t xml:space="preserve">How many calls did you make each day?
Thease can be to move a product, to help a person you are mentoring get to a training, a call to set an appointment, a call to ask for a specific contact by profession, a call to schedule some form of results-producing interaction.
</t>
        </r>
      </text>
    </comment>
    <comment ref="H2" authorId="0">
      <text>
        <r>
          <rPr>
            <b/>
            <sz val="9"/>
            <color indexed="81"/>
            <rFont val="Tahoma"/>
            <family val="2"/>
          </rPr>
          <t>How many appointments were you able to set on each day?</t>
        </r>
      </text>
    </comment>
    <comment ref="I2" authorId="0">
      <text>
        <r>
          <rPr>
            <b/>
            <sz val="9"/>
            <color indexed="81"/>
            <rFont val="Tahoma"/>
            <family val="2"/>
          </rPr>
          <t>Please enter the total $ sales value of products you sold each day.</t>
        </r>
      </text>
    </comment>
    <comment ref="J2" authorId="0">
      <text>
        <r>
          <rPr>
            <b/>
            <sz val="9"/>
            <color indexed="81"/>
            <rFont val="Tahoma"/>
            <family val="2"/>
          </rPr>
          <t>How many new customers did you register today?</t>
        </r>
      </text>
    </comment>
    <comment ref="K2" authorId="0">
      <text>
        <r>
          <rPr>
            <b/>
            <sz val="9"/>
            <color indexed="81"/>
            <rFont val="Tahoma"/>
            <family val="2"/>
          </rPr>
          <t>How many NCs did you sponsor today?</t>
        </r>
      </text>
    </comment>
    <comment ref="L2" authorId="0">
      <text>
        <r>
          <rPr>
            <b/>
            <sz val="9"/>
            <color indexed="81"/>
            <rFont val="Tahoma"/>
            <family val="2"/>
          </rPr>
          <t>How many health professionals did you sponsor each day?</t>
        </r>
      </text>
    </comment>
    <comment ref="N2" authorId="0">
      <text>
        <r>
          <rPr>
            <b/>
            <sz val="9"/>
            <color indexed="81"/>
            <rFont val="Tahoma"/>
            <family val="2"/>
          </rPr>
          <t>How many tickets did you sell each day?  To a Local, NC course, HP course, convention, etc.</t>
        </r>
      </text>
    </comment>
    <comment ref="P2" authorId="0">
      <text>
        <r>
          <rPr>
            <b/>
            <sz val="9"/>
            <color indexed="81"/>
            <rFont val="Tahoma"/>
            <family val="2"/>
          </rPr>
          <t>Please record any comments, questions, revelations, learned items, outstanding issues or questions.</t>
        </r>
      </text>
    </comment>
  </commentList>
</comments>
</file>

<file path=xl/sharedStrings.xml><?xml version="1.0" encoding="utf-8"?>
<sst xmlns="http://schemas.openxmlformats.org/spreadsheetml/2006/main" count="776" uniqueCount="644">
  <si>
    <t>Please use this to set goal dates but keep on track with your Getting Started Guide as your action plan foundation.</t>
  </si>
  <si>
    <t>If you are a new distributor new and don't know where to start, or if you want to re-start your business, here an education tracking sheet.</t>
  </si>
  <si>
    <t>The date is</t>
  </si>
  <si>
    <t xml:space="preserve">and I have increased my income by </t>
  </si>
  <si>
    <t>in the last</t>
  </si>
  <si>
    <t>weeks.</t>
  </si>
  <si>
    <t>I have overcome my obstacles of…and accomplished…. (write your custom goals)</t>
  </si>
  <si>
    <t>do not change any areas that are not shaded in this color.</t>
  </si>
  <si>
    <t xml:space="preserve">1:1, KO or </t>
  </si>
  <si>
    <t>Teach customers how to invite others to the portal / .5% referral bonus</t>
  </si>
  <si>
    <t>Learn about Customer Manager Apprentice Program</t>
  </si>
  <si>
    <t>Learn about non-profit NPO program</t>
  </si>
  <si>
    <t>Networking</t>
  </si>
  <si>
    <t>Consider joining networking groups to promote your business</t>
  </si>
  <si>
    <t>Mini Web Sites</t>
  </si>
  <si>
    <t>Review Mini-Web sites available for Motives, Transitions, Anti-aging, etc.</t>
  </si>
  <si>
    <t>4. Sponsoring &amp; Recruiting</t>
  </si>
  <si>
    <t>Review all audios related to sponsoring &amp; recruiting, ask for help</t>
  </si>
  <si>
    <t>3-way calls</t>
  </si>
  <si>
    <t>Learn how to do 3 way calls with your mentor</t>
  </si>
  <si>
    <t>Review 10-3-2 and 3-1-2 fast track systems on unfranchisetraining.com</t>
  </si>
  <si>
    <t>Attend Basic 5, all Locals and all big training events to learn how</t>
  </si>
  <si>
    <t>5. Follow-Up &amp; ABCs</t>
  </si>
  <si>
    <t>Develop effective follow up procedures</t>
  </si>
  <si>
    <t>Organization</t>
  </si>
  <si>
    <t xml:space="preserve">Learning </t>
  </si>
  <si>
    <t>Listen to all audios, Basic 5 sections and research successful people</t>
  </si>
  <si>
    <t>Always schedule a next-step before the end of any event</t>
  </si>
  <si>
    <t>Getting It Done</t>
  </si>
  <si>
    <t>If it's not scheduled, it doesn't get done, find an efficient calendar system!</t>
  </si>
  <si>
    <t>Continue Learning</t>
  </si>
  <si>
    <t>The more you learn the more you earn -- keep learning at every opportunity</t>
  </si>
  <si>
    <t>August 5-7</t>
  </si>
  <si>
    <t>Identify your top 4 products and learn everything you can about them.</t>
  </si>
  <si>
    <t>Source</t>
  </si>
  <si>
    <t>Date</t>
  </si>
  <si>
    <t>FollowUp Notes</t>
  </si>
  <si>
    <t>Date To</t>
  </si>
  <si>
    <t>Follow Up</t>
  </si>
  <si>
    <t>Rating</t>
  </si>
  <si>
    <t>1 to 10</t>
  </si>
  <si>
    <t>Location</t>
  </si>
  <si>
    <t>Status</t>
  </si>
  <si>
    <t>put mouse here( x  )</t>
  </si>
  <si>
    <t>(help)</t>
  </si>
  <si>
    <t>Name Last</t>
  </si>
  <si>
    <t>Name First</t>
  </si>
  <si>
    <t>Start Date</t>
  </si>
  <si>
    <t>Q Date</t>
  </si>
  <si>
    <t>Tbuy</t>
  </si>
  <si>
    <t>Pull Week</t>
  </si>
  <si>
    <t>To Call</t>
  </si>
  <si>
    <t>Event Title</t>
  </si>
  <si>
    <t>Ticket Cost</t>
  </si>
  <si>
    <t>UnFranchise Business Presentation</t>
  </si>
  <si>
    <t>Description</t>
  </si>
  <si>
    <t>Local Seminar</t>
  </si>
  <si>
    <t>District Rally</t>
  </si>
  <si>
    <t>Regional Convention</t>
  </si>
  <si>
    <t>Leadership School</t>
  </si>
  <si>
    <t>Team adds</t>
  </si>
  <si>
    <t>2.  Goal Setting &amp; Action Plan</t>
  </si>
  <si>
    <t>Fill out the names list tab of this sheet. Follow through!</t>
  </si>
  <si>
    <t>Contact Type</t>
  </si>
  <si>
    <t>Transitions Client</t>
  </si>
  <si>
    <t>Health Professional</t>
  </si>
  <si>
    <t>Possible NC</t>
  </si>
  <si>
    <t>WebCenter</t>
  </si>
  <si>
    <t>Approach Type</t>
  </si>
  <si>
    <t>Go Green</t>
  </si>
  <si>
    <t>NPO</t>
  </si>
  <si>
    <t>Column1</t>
  </si>
  <si>
    <t>Trainings</t>
  </si>
  <si>
    <t>New Distributor</t>
  </si>
  <si>
    <t>Basic 5</t>
  </si>
  <si>
    <t>Local</t>
  </si>
  <si>
    <t>Regional</t>
  </si>
  <si>
    <t>District</t>
  </si>
  <si>
    <t>MA World Conference</t>
  </si>
  <si>
    <t>Annual training for your region (multi-state)(marketamericaevents.com</t>
  </si>
  <si>
    <t>Annual in Miami / February</t>
  </si>
  <si>
    <t>Annual in Greensboro / August</t>
  </si>
  <si>
    <t>Major-specific training as you choose</t>
  </si>
  <si>
    <t>Work with your mentor for help determining approach</t>
  </si>
  <si>
    <t>Write your goal statement</t>
  </si>
  <si>
    <t>Write your answer to "what is it"</t>
  </si>
  <si>
    <t>Identify who you are and what you do… "I am…."</t>
  </si>
  <si>
    <t>Schedule your call times and follow through with your daily action plan</t>
  </si>
  <si>
    <t>Clearly identify and schedule your daily activity with start date</t>
  </si>
  <si>
    <t>Print out your goal statement, put it where you can read 3x daily</t>
  </si>
  <si>
    <t>3. Retailing</t>
  </si>
  <si>
    <t>BV runs your business / retailing covers all expenses + profitability</t>
  </si>
  <si>
    <t>Top 4 Products</t>
  </si>
  <si>
    <t>Transfer Buying Habits</t>
  </si>
  <si>
    <t>When a product in your home runs out, replace it with MA product</t>
  </si>
  <si>
    <t>Share</t>
  </si>
  <si>
    <t>Share with customers, tell stories, listen to retailing audios</t>
  </si>
  <si>
    <t>Build</t>
  </si>
  <si>
    <t>Build 10-15 customers with goal of 400 BV monthly</t>
  </si>
  <si>
    <t>As you master products, add new ones and share them with customers</t>
  </si>
  <si>
    <t>Portal</t>
  </si>
  <si>
    <t>Demo portal to customers and their referrals, send updates to them</t>
  </si>
  <si>
    <t>Follow-Up</t>
  </si>
  <si>
    <t>Follow up with Customers after product purchases</t>
  </si>
  <si>
    <t>Referrals</t>
  </si>
  <si>
    <t>Teach your customers how to send you referrals</t>
  </si>
  <si>
    <t>Paid To Shop</t>
  </si>
  <si>
    <t>Customers</t>
  </si>
  <si>
    <t>Continue to add 2 names daily to your names list</t>
  </si>
  <si>
    <t>When customers refer other customers, evaluate for apprentice opp.</t>
  </si>
  <si>
    <t>Talk to your sponsor/mentor about approaches &amp; planning</t>
  </si>
  <si>
    <t>Schedule group portal demo to kickoff your customer base</t>
  </si>
  <si>
    <t>Kickoff</t>
  </si>
  <si>
    <t>Schedule a business kickoff with your mentor</t>
  </si>
  <si>
    <t>Refer some Friends</t>
  </si>
  <si>
    <t>Look up Restaurant.com on your portal</t>
  </si>
  <si>
    <t>Set up MA Messenger &amp; connect with your partners</t>
  </si>
  <si>
    <t>Search for your favorite MA products on your portal</t>
  </si>
  <si>
    <t>Watch some MA product videos</t>
  </si>
  <si>
    <t>Look up and read science on one product per day.</t>
  </si>
  <si>
    <t>UnFranchiseTraining.com</t>
  </si>
  <si>
    <t>Go to unfranchiseTraining.com and log in as distributor / gonow</t>
  </si>
  <si>
    <t>Watch videos on reports, form 1000 and others</t>
  </si>
  <si>
    <t>Download and review materials</t>
  </si>
  <si>
    <t>See what is available on MA TV, find &amp; watch "the plan" video</t>
  </si>
  <si>
    <t>Materials You Need</t>
  </si>
  <si>
    <t>MA Catalogs</t>
  </si>
  <si>
    <t>Home Shopping Lists</t>
  </si>
  <si>
    <t>Business Cards / Portal ID Cards</t>
  </si>
  <si>
    <t>Save access &amp; Check back periodically</t>
  </si>
  <si>
    <t>Major-Specific Product Materials/catalogs</t>
  </si>
  <si>
    <t>Annual Reports / Haute Living Magazine</t>
  </si>
  <si>
    <t>Consider UFO Kit -- look it up on your unfranchise backend.</t>
  </si>
  <si>
    <t>Work through initial goal setting materials</t>
  </si>
  <si>
    <t>Fill out the GoalsAction tab of this worksheet</t>
  </si>
  <si>
    <t>Analyze daily activity for feasibility with your schedule / adjust</t>
  </si>
  <si>
    <t>Determine top 4 products you want to sell and learn them</t>
  </si>
  <si>
    <t>X</t>
  </si>
  <si>
    <t>Worksheet</t>
  </si>
  <si>
    <t>Get to know the compensation plan</t>
  </si>
  <si>
    <t>Discuss BV placement with your sponsor or mentor</t>
  </si>
  <si>
    <t>Retail:</t>
  </si>
  <si>
    <t>#</t>
  </si>
  <si>
    <t>Product Name</t>
  </si>
  <si>
    <t>Cost</t>
  </si>
  <si>
    <t>Retail</t>
  </si>
  <si>
    <t>BV</t>
  </si>
  <si>
    <t>Net Profit</t>
  </si>
  <si>
    <t>% of Your Focus</t>
  </si>
  <si>
    <t>Customers Reordering Monthly</t>
  </si>
  <si>
    <t>YOUR GOAL</t>
  </si>
  <si>
    <t>Sell Units Per Year</t>
  </si>
  <si>
    <t>months.</t>
  </si>
  <si>
    <t xml:space="preserve">Daily Activity For  First </t>
  </si>
  <si>
    <t>in the next</t>
  </si>
  <si>
    <t>Demo Portal to</t>
  </si>
  <si>
    <t>International Convention</t>
  </si>
  <si>
    <t>nutraMetrix</t>
  </si>
  <si>
    <t>Knowledge is power and is the key to your success</t>
  </si>
  <si>
    <t>Required Training for new distributors</t>
  </si>
  <si>
    <t>Required training to learn how to run your business</t>
  </si>
  <si>
    <t>Required training with test, required within 28 days of Exec.Coord</t>
  </si>
  <si>
    <t>Quarterly local area training</t>
  </si>
  <si>
    <t>Annual training for your district (usually state)</t>
  </si>
  <si>
    <t>Goal for Retail Income</t>
  </si>
  <si>
    <t>Total Profit</t>
  </si>
  <si>
    <t>Phone</t>
  </si>
  <si>
    <t>Email</t>
  </si>
  <si>
    <t>Profession</t>
  </si>
  <si>
    <t>Interests</t>
  </si>
  <si>
    <t>"Why"</t>
  </si>
  <si>
    <t>Portal Demo</t>
  </si>
  <si>
    <t>Referring Cust.</t>
  </si>
  <si>
    <t>Apprentice</t>
  </si>
  <si>
    <t>Video Plan</t>
  </si>
  <si>
    <t>UBP</t>
  </si>
  <si>
    <t>Ticket</t>
  </si>
  <si>
    <t>Names List</t>
  </si>
  <si>
    <t>Demo Kickoff</t>
  </si>
  <si>
    <t>Acct Setup</t>
  </si>
  <si>
    <t>NDT</t>
  </si>
  <si>
    <t>B5</t>
  </si>
  <si>
    <t>ECCT</t>
  </si>
  <si>
    <t>Transitions</t>
  </si>
  <si>
    <t>Motives</t>
  </si>
  <si>
    <t>CONTACT INFORMATION</t>
  </si>
  <si>
    <t>Health Sem.</t>
  </si>
  <si>
    <t>Other</t>
  </si>
  <si>
    <t>CUSTOMER TRAINING OPTIONS</t>
  </si>
  <si>
    <t>Goal Set</t>
  </si>
  <si>
    <t>Action Plan</t>
  </si>
  <si>
    <t>PRE-DISTRIBUTOR TRAINING PROGRESS</t>
  </si>
  <si>
    <t>DISTRIBUTOR TRAINING TRACKER</t>
  </si>
  <si>
    <t>Insert your goal into your getting started guide and follow the guide.  Click on the tabs below for names list and daily accountability worksheets.</t>
  </si>
  <si>
    <r>
      <t>Note:</t>
    </r>
    <r>
      <rPr>
        <sz val="14"/>
        <rFont val="Arial"/>
        <family val="2"/>
      </rPr>
      <t xml:space="preserve">  Please edit ONLY the yellow areas.</t>
    </r>
  </si>
  <si>
    <t>change the name, cost and retail and your totals will update.</t>
  </si>
  <si>
    <t>My Goals:  Fill out the yellow areas &amp; enter how much BV commission income you want to earn and enter the number of months to reach your goal.</t>
  </si>
  <si>
    <t>Goal Statement:  Write this in context of "now" at the timeline for which you want it to happen.</t>
  </si>
  <si>
    <t>The goal for appointment setting is to simply get an appointment to review information -- not to try to explain it all at once! The most effective approaches are simply conversations to evaluate a relationship for a mutual benefit. Networking groups provide excellent opportunities to get out and identify you as a nutraMetrix Consultant and cultivate relationships by simply sharing what you do in your work as an NC.  Here are some sample communications &amp; call scripts. Make sure to use your Contacts &amp; Referral List tab to record all your contacts &amp; track the evolution of your relationships and accounts. Here are some samples, please leverage the MA Prospecting Relationship Management (PRM) tool on your UnFranchise back office.</t>
  </si>
  <si>
    <t>Knowing your product is essential to your success.  Make a plan to learn one new product per day starting with areas of need or interest.</t>
  </si>
  <si>
    <t>Use all resources starting with your web portal. Then go to videos, webinars, downloads and more. The process of education never ends</t>
  </si>
  <si>
    <t>and our large product selection can seem to be a huge hurdle -- it is easy if you simply learn one product per day, or adjust to suit your goals.</t>
  </si>
  <si>
    <t xml:space="preserve">Duplicate this simple plan for your consultants and health practitioner offices.  Additionally, design different isotonic formulas for yourself </t>
  </si>
  <si>
    <t>and family.  Learn to use and sell them so you can help your practices do the same.</t>
  </si>
  <si>
    <t>TASK LIST</t>
  </si>
  <si>
    <t>GOAL DATE</t>
  </si>
  <si>
    <t>COMPLETED</t>
  </si>
  <si>
    <t>Getting Started Guide</t>
  </si>
  <si>
    <t>Review the entire getting started guide</t>
  </si>
  <si>
    <t>Attitude &amp; Knowledge</t>
  </si>
  <si>
    <t>Audios</t>
  </si>
  <si>
    <t>Update your MA MP3 Player and listen to audios daily</t>
  </si>
  <si>
    <t>Web Portal</t>
  </si>
  <si>
    <t>Take nutriPhysical</t>
  </si>
  <si>
    <t>Review Hot Deals</t>
  </si>
  <si>
    <t>Review Comparison Shopping Tools</t>
  </si>
  <si>
    <t>Review Partner Stores</t>
  </si>
  <si>
    <t>nMx HP Training</t>
  </si>
  <si>
    <t>nMX NC Training</t>
  </si>
  <si>
    <t>CTLC Training</t>
  </si>
  <si>
    <t>Name:</t>
  </si>
  <si>
    <t>Date:</t>
  </si>
  <si>
    <t>Identifying Yourself</t>
  </si>
  <si>
    <t>I Am / I Implement</t>
  </si>
  <si>
    <t>I am a medical marketing consultant, I specialize in mplementing natural health, wellness, weight management, genetic testing and business management solutions in medical facilities.</t>
  </si>
  <si>
    <t>per year in retail sales.</t>
  </si>
  <si>
    <t xml:space="preserve">I will add </t>
  </si>
  <si>
    <t>1.  Achieve Base 10 / 7 Strong for yourself and your personally sponsored distributors.  Teach them to do the same.</t>
  </si>
  <si>
    <t>2.  Base 10:  Develop and manage 10-15 customers ordering 40+ BV each month -- averages 400 BV minimum per distributor.</t>
  </si>
  <si>
    <t>Residual BV Compensation Criteria</t>
  </si>
  <si>
    <t>Sponsor</t>
  </si>
  <si>
    <t># dist</t>
  </si>
  <si>
    <t>approaches</t>
  </si>
  <si>
    <t>new partners per week</t>
  </si>
  <si>
    <r>
      <t xml:space="preserve">Rapid Ramp Residuals:  BV Commission Earning Goals:  </t>
    </r>
    <r>
      <rPr>
        <sz val="10"/>
        <rFont val="Arial"/>
        <family val="2"/>
      </rPr>
      <t xml:space="preserve">  </t>
    </r>
    <r>
      <rPr>
        <i/>
        <sz val="10"/>
        <rFont val="Arial"/>
        <family val="2"/>
      </rPr>
      <t>Are your goals realistic?</t>
    </r>
  </si>
  <si>
    <t xml:space="preserve">I will earn/add commissions of </t>
  </si>
  <si>
    <t>Total Income (BV + Retail)</t>
  </si>
  <si>
    <t>Yearly</t>
  </si>
  <si>
    <t>Monthly</t>
  </si>
  <si>
    <t>RESIDUAL</t>
  </si>
  <si>
    <t>RETAIL</t>
  </si>
  <si>
    <t>Please look up the top 4 products you want to use,</t>
  </si>
  <si>
    <t>OPC-3</t>
  </si>
  <si>
    <t>Total Annual Retail BV Target Products</t>
  </si>
  <si>
    <t>Sub-Total</t>
  </si>
  <si>
    <t>I am a nutraMetrix Health Professional</t>
  </si>
  <si>
    <t>I help my health professional collegues develop and implement turn-key wellness programs that provide the products and services patients want, while generating ancillary income for the practice</t>
  </si>
  <si>
    <t>I am a nutraMetrix Consultant</t>
  </si>
  <si>
    <t xml:space="preserve">I am a Nurse and Wellness Coach </t>
  </si>
  <si>
    <t>I implement customized weight management and healthy lifestyle solutions in Dr. Smith's office.</t>
  </si>
  <si>
    <t xml:space="preserve">Your I Am/ I Implement statement will vary depending on your audience.  You may want to consider a general Market America statement as well </t>
  </si>
  <si>
    <t>register new customers and/or patient per weekday  (nMx.com OR MA.com portal)</t>
  </si>
  <si>
    <t>MultiVitamin</t>
  </si>
  <si>
    <t>Basic Market America Knowledge</t>
  </si>
  <si>
    <t>nutraMetrix Specific Knowledge</t>
  </si>
  <si>
    <t>Log in as a customer on your marketamerica.com web portal &amp; Familiarize.</t>
  </si>
  <si>
    <t>Log in as a customer on your nutraMetrix.com web portal &amp; Familiarize.</t>
  </si>
  <si>
    <t>Click on Health Professional/nutraMetrix Consultant Tab to view Training Schedule</t>
  </si>
  <si>
    <t>Log in to nutraMetrix section with professional/consultant</t>
  </si>
  <si>
    <t>Download Product Symposium archives and audios</t>
  </si>
  <si>
    <t>Download most recent NC Training Slides</t>
  </si>
  <si>
    <t>nutraMetrix Product Catalogs</t>
  </si>
  <si>
    <t>nutraMetrix Product Cards</t>
  </si>
  <si>
    <t>nutraMetrix Business Cards</t>
  </si>
  <si>
    <t>nutraMetrix Logo Clothing for staff?</t>
  </si>
  <si>
    <t>nutraMetrix IsoMeasure and Measuring cups</t>
  </si>
  <si>
    <t>nutraMetrix Educational Institute CME Course (www.nutraMetrix.org/nei)</t>
  </si>
  <si>
    <t>Complete Greens</t>
  </si>
  <si>
    <t>Omega III</t>
  </si>
  <si>
    <t>What is nutraMetrix</t>
  </si>
  <si>
    <t xml:space="preserve">nutraMetrix is a national provider of customized wellness, education, testing and online solutions for licensed health care providers. </t>
  </si>
  <si>
    <t>What Do We Do?</t>
  </si>
  <si>
    <t>We implement a wide variety of wellness products, services and solutions, including natural alternatives, online patient concierge, patient education systems, genetic testing, customized nutrition and a clinically supported weight management program. These programs are all designed to benefit both the patient and the practice.</t>
  </si>
  <si>
    <t>How do I find out  what nutraMetrix can offer my practice?</t>
  </si>
  <si>
    <t xml:space="preserve">A nutraMetrix Consultant (NC) conducts a brief interview with the health care provider to determine needs and goals of both the practice and its patients – often helping run a survey to help find out what patients want.  We analyze these needs and propose a solution to illustrate what products, services or solutions we can enable the office to provide to its patients.  The health care providers can then evaluate the programs and determine if the solutions and associated profitability is a fit for the practice. </t>
  </si>
  <si>
    <t>What can nutraMetrix do for me?</t>
  </si>
  <si>
    <t>Provide integrity and education-based solutions to help your patients improve their health and achieve their wellness goals.</t>
  </si>
  <si>
    <t>Add an unlimited stream of residual ancillary income to your practice.</t>
  </si>
  <si>
    <t>Provide solutions for staff career advancement, education and incentives that help them while teaching them to support activities that generate revenue for your office.</t>
  </si>
  <si>
    <t>Provide AMA Accredited Courses in clinical nutrition, weight management, nutragenetics, inflammation pathways, blood sugar support and much more.</t>
  </si>
  <si>
    <t>Provide back-office process automation &amp; revenue generation through online systems.</t>
  </si>
  <si>
    <t>Provide a education, science, product &amp; service loaded web portal that is ecommerce enabled  for patient supply convenience.</t>
  </si>
  <si>
    <t>Provide the ability to custom-design nutritional formulas that suit the primary needs of your practice and/or design unique formulas for each individual patient.</t>
  </si>
  <si>
    <t>Provide testing for genetic variations that affect how the body handles nutrition, and subsequently provide each patient with a lifestyle action plan and customized nutritional formula to suit their nutra-genetic needs.</t>
  </si>
  <si>
    <t>Provide a nutraMetrix Consultant (NC) at no cost, to support a customized and successful implementation for your practice.</t>
  </si>
  <si>
    <t>What solution would you customize for my office?</t>
  </si>
  <si>
    <t>Identifying Myself In My Profession as a nutraMetrix Consultant (NC)</t>
  </si>
  <si>
    <t>NC Goal Statement</t>
  </si>
  <si>
    <t>3.  7 Strong:  For you and your personally sponsored distributors:  Activate with NCs, Transitions coaches, salons and other professionals who can help refer business with your HP clients.</t>
  </si>
  <si>
    <t xml:space="preserve">Note  </t>
  </si>
  <si>
    <t>Retailing is a very important part of everyone's business.  If you have challenges in doing so, you will not be able to help others overcome their challenges.</t>
  </si>
  <si>
    <t>Follow through with all education systems to help ensure that you overcome any obstacles and learn to move product in an effective manner.</t>
  </si>
  <si>
    <t xml:space="preserve">Every business in the world has a product or service -- know your product and build the success needed to support your business.  A personal goal for </t>
  </si>
  <si>
    <t xml:space="preserve">all distributors is to move a minimum of 400bv per month. Get training needed to accomplish this goal.  Also, a good daily goal is to go online to </t>
  </si>
  <si>
    <t>your web portal and learn one new product per day.  Know your tools, your portal, your products, your business and take charge of your success &amp; future.</t>
  </si>
  <si>
    <t>In the section below, please fill in the top 4 products that YOU want to master.  Edit only the yellow fields.  The goals below will change automatically to reflect</t>
  </si>
  <si>
    <t>the goal you entered just above stating  your retail goal.  If you adjust the goal above, your other numbers below will automatically adjust.</t>
  </si>
  <si>
    <t>Summary of My Daily Activity</t>
  </si>
  <si>
    <t xml:space="preserve">Demo MA Web Portal To </t>
  </si>
  <si>
    <t>customers or possible business partners.</t>
  </si>
  <si>
    <t>Each Day Contact</t>
  </si>
  <si>
    <t>possible accounts or partners to schedule a 15 appt for for a new Health Practitioner or other approach as appropriate</t>
  </si>
  <si>
    <t xml:space="preserve">Show business plan to </t>
  </si>
  <si>
    <t>possible partner(s) per week</t>
  </si>
  <si>
    <t>Sell</t>
  </si>
  <si>
    <t>per week</t>
  </si>
  <si>
    <t>Read &amp; Learn</t>
  </si>
  <si>
    <t>New product per day off your web portal</t>
  </si>
  <si>
    <t>Add</t>
  </si>
  <si>
    <t>Names to my contact list</t>
  </si>
  <si>
    <t>Please edit the yellow boxes to identify the top 4 Products To Retail</t>
  </si>
  <si>
    <t>Is My Targeted Goal</t>
  </si>
  <si>
    <t>Is my result if I do my daily activity.</t>
  </si>
  <si>
    <t>Resulting Weekly BV</t>
  </si>
  <si>
    <t>Teaching non-Health field connections how to send you referrals</t>
  </si>
  <si>
    <t>Defining Your Product Regimen Implementation</t>
  </si>
  <si>
    <r>
      <t>Option 1:</t>
    </r>
    <r>
      <rPr>
        <sz val="12"/>
        <rFont val="Arial"/>
        <family val="2"/>
      </rPr>
      <t xml:space="preserve">  </t>
    </r>
    <r>
      <rPr>
        <b/>
        <sz val="10"/>
        <rFont val="Arial"/>
        <family val="2"/>
      </rPr>
      <t>Custom Isotonic Formula</t>
    </r>
    <r>
      <rPr>
        <sz val="10"/>
        <rFont val="Arial"/>
        <family val="2"/>
      </rPr>
      <t>:  In this option, we can design one or more customized isotonic formulas with the ingredients you choose for your patients.  For this, best practice is to design two formulas, a basic formula and an optimal formula – naming them as you choose. If you wish to leverage the custom isotonic formula, please choose the ingredients and formula name below.</t>
    </r>
  </si>
  <si>
    <t>Formula 1:</t>
  </si>
  <si>
    <r>
      <t xml:space="preserve">Ingredients </t>
    </r>
    <r>
      <rPr>
        <sz val="10"/>
        <rFont val="Arial Narrow"/>
        <family val="2"/>
      </rPr>
      <t>(select all that you wish to include)</t>
    </r>
  </si>
  <si>
    <r>
      <t>q</t>
    </r>
    <r>
      <rPr>
        <sz val="7"/>
        <rFont val="Times New Roman"/>
        <family val="1"/>
      </rPr>
      <t xml:space="preserve">       </t>
    </r>
    <r>
      <rPr>
        <sz val="9"/>
        <rFont val="Arial"/>
        <family val="2"/>
      </rPr>
      <t>Antioxidant</t>
    </r>
  </si>
  <si>
    <r>
      <t>q</t>
    </r>
    <r>
      <rPr>
        <sz val="7"/>
        <rFont val="Times New Roman"/>
        <family val="1"/>
      </rPr>
      <t xml:space="preserve">       </t>
    </r>
    <r>
      <rPr>
        <sz val="9"/>
        <rFont val="Arial"/>
        <family val="2"/>
      </rPr>
      <t>Multimineral</t>
    </r>
  </si>
  <si>
    <r>
      <t>q</t>
    </r>
    <r>
      <rPr>
        <sz val="7"/>
        <rFont val="Times New Roman"/>
        <family val="1"/>
      </rPr>
      <t xml:space="preserve">       </t>
    </r>
    <r>
      <rPr>
        <sz val="9"/>
        <rFont val="Arial"/>
        <family val="2"/>
      </rPr>
      <t>Activated B Complex</t>
    </r>
  </si>
  <si>
    <r>
      <t>q</t>
    </r>
    <r>
      <rPr>
        <sz val="7"/>
        <rFont val="Times New Roman"/>
        <family val="1"/>
      </rPr>
      <t xml:space="preserve">       </t>
    </r>
    <r>
      <rPr>
        <sz val="9"/>
        <rFont val="Arial"/>
        <family val="2"/>
      </rPr>
      <t>Vitamin C</t>
    </r>
  </si>
  <si>
    <r>
      <t>q</t>
    </r>
    <r>
      <rPr>
        <sz val="7"/>
        <rFont val="Times New Roman"/>
        <family val="1"/>
      </rPr>
      <t xml:space="preserve">       </t>
    </r>
    <r>
      <rPr>
        <sz val="9"/>
        <rFont val="Arial"/>
        <family val="2"/>
      </rPr>
      <t>OPC-3</t>
    </r>
  </si>
  <si>
    <r>
      <t>q</t>
    </r>
    <r>
      <rPr>
        <sz val="7"/>
        <rFont val="Times New Roman"/>
        <family val="1"/>
      </rPr>
      <t xml:space="preserve">       </t>
    </r>
    <r>
      <rPr>
        <sz val="9"/>
        <rFont val="Arial"/>
        <family val="2"/>
      </rPr>
      <t>Multivitamin w/o Iron</t>
    </r>
  </si>
  <si>
    <r>
      <t>q</t>
    </r>
    <r>
      <rPr>
        <sz val="7"/>
        <rFont val="Times New Roman"/>
        <family val="1"/>
      </rPr>
      <t xml:space="preserve">       </t>
    </r>
    <r>
      <rPr>
        <sz val="9"/>
        <rFont val="Arial"/>
        <family val="2"/>
      </rPr>
      <t>CoQ10</t>
    </r>
  </si>
  <si>
    <r>
      <t>q</t>
    </r>
    <r>
      <rPr>
        <sz val="7"/>
        <rFont val="Times New Roman"/>
        <family val="1"/>
      </rPr>
      <t xml:space="preserve">       </t>
    </r>
    <r>
      <rPr>
        <sz val="9"/>
        <rFont val="Arial"/>
        <family val="2"/>
      </rPr>
      <t>Maximum ORAC</t>
    </r>
  </si>
  <si>
    <r>
      <t>q</t>
    </r>
    <r>
      <rPr>
        <sz val="7"/>
        <rFont val="Times New Roman"/>
        <family val="1"/>
      </rPr>
      <t xml:space="preserve">       </t>
    </r>
    <r>
      <rPr>
        <sz val="9"/>
        <rFont val="Arial"/>
        <family val="2"/>
      </rPr>
      <t>Vision Formula</t>
    </r>
  </si>
  <si>
    <r>
      <t>q</t>
    </r>
    <r>
      <rPr>
        <sz val="7"/>
        <rFont val="Times New Roman"/>
        <family val="1"/>
      </rPr>
      <t xml:space="preserve">       </t>
    </r>
    <r>
      <rPr>
        <sz val="9"/>
        <rFont val="Arial"/>
        <family val="2"/>
      </rPr>
      <t>Calcium Plus</t>
    </r>
  </si>
  <si>
    <r>
      <t>q</t>
    </r>
    <r>
      <rPr>
        <sz val="7"/>
        <rFont val="Times New Roman"/>
        <family val="1"/>
      </rPr>
      <t xml:space="preserve">       </t>
    </r>
    <r>
      <rPr>
        <sz val="9"/>
        <rFont val="Arial"/>
        <family val="2"/>
      </rPr>
      <t xml:space="preserve">Vitamin D with K2 </t>
    </r>
  </si>
  <si>
    <r>
      <t>q</t>
    </r>
    <r>
      <rPr>
        <sz val="7"/>
        <rFont val="Times New Roman"/>
        <family val="1"/>
      </rPr>
      <t xml:space="preserve">       </t>
    </r>
    <r>
      <rPr>
        <sz val="9"/>
        <rFont val="Arial"/>
        <family val="2"/>
      </rPr>
      <t xml:space="preserve">Isochrome </t>
    </r>
  </si>
  <si>
    <r>
      <t>q</t>
    </r>
    <r>
      <rPr>
        <sz val="7"/>
        <rFont val="Times New Roman"/>
        <family val="1"/>
      </rPr>
      <t xml:space="preserve">       </t>
    </r>
    <r>
      <rPr>
        <sz val="9"/>
        <rFont val="Arial"/>
        <family val="2"/>
      </rPr>
      <t>Spectrum Multvitamin</t>
    </r>
  </si>
  <si>
    <r>
      <t>q</t>
    </r>
    <r>
      <rPr>
        <sz val="7"/>
        <rFont val="Times New Roman"/>
        <family val="1"/>
      </rPr>
      <t xml:space="preserve">       </t>
    </r>
    <r>
      <rPr>
        <sz val="9"/>
        <rFont val="Arial"/>
        <family val="2"/>
      </rPr>
      <t>Resveratrol</t>
    </r>
  </si>
  <si>
    <r>
      <t>q</t>
    </r>
    <r>
      <rPr>
        <sz val="7"/>
        <rFont val="Times New Roman"/>
        <family val="1"/>
      </rPr>
      <t xml:space="preserve">       </t>
    </r>
    <r>
      <rPr>
        <sz val="9"/>
        <rFont val="Arial"/>
        <family val="2"/>
      </rPr>
      <t>Prime Joint Formula</t>
    </r>
  </si>
  <si>
    <r>
      <t>q</t>
    </r>
    <r>
      <rPr>
        <sz val="7"/>
        <rFont val="Times New Roman"/>
        <family val="1"/>
      </rPr>
      <t xml:space="preserve">       </t>
    </r>
    <r>
      <rPr>
        <sz val="9"/>
        <rFont val="Arial"/>
        <family val="2"/>
      </rPr>
      <t>Acai</t>
    </r>
  </si>
  <si>
    <r>
      <t>q</t>
    </r>
    <r>
      <rPr>
        <sz val="7"/>
        <rFont val="Times New Roman"/>
        <family val="1"/>
      </rPr>
      <t xml:space="preserve">     </t>
    </r>
    <r>
      <rPr>
        <sz val="9"/>
        <rFont val="Arial"/>
        <family val="2"/>
      </rPr>
      <t>Spectrum OPC-3</t>
    </r>
  </si>
  <si>
    <t xml:space="preserve">Formula 2: </t>
  </si>
  <si>
    <t xml:space="preserve">Name: </t>
  </si>
  <si>
    <r>
      <t>Option 2:</t>
    </r>
    <r>
      <rPr>
        <sz val="12"/>
        <rFont val="Arial"/>
        <family val="2"/>
      </rPr>
      <t xml:space="preserve">  </t>
    </r>
    <r>
      <rPr>
        <b/>
        <sz val="12"/>
        <rFont val="Arial"/>
        <family val="2"/>
      </rPr>
      <t>Individual Products</t>
    </r>
    <r>
      <rPr>
        <sz val="12"/>
        <rFont val="Arial"/>
        <family val="2"/>
      </rPr>
      <t>:  Please identify any individual products or categories that you feel would be a fit to service your patients’ needs.</t>
    </r>
  </si>
  <si>
    <t>General Health</t>
  </si>
  <si>
    <t>Male Support</t>
  </si>
  <si>
    <t>Female Support</t>
  </si>
  <si>
    <t>Mind &amp; Energy</t>
  </si>
  <si>
    <r>
      <t>q</t>
    </r>
    <r>
      <rPr>
        <sz val="7"/>
        <rFont val="Times New Roman"/>
        <family val="1"/>
      </rPr>
      <t xml:space="preserve">       </t>
    </r>
    <r>
      <rPr>
        <sz val="9"/>
        <rFont val="Arial"/>
        <family val="2"/>
      </rPr>
      <t>Multivitamin</t>
    </r>
  </si>
  <si>
    <r>
      <t>q</t>
    </r>
    <r>
      <rPr>
        <sz val="7"/>
        <rFont val="Times New Roman"/>
        <family val="1"/>
      </rPr>
      <t xml:space="preserve">       </t>
    </r>
    <r>
      <rPr>
        <sz val="9"/>
        <rFont val="Arial"/>
        <family val="2"/>
      </rPr>
      <t>Multi/Iron</t>
    </r>
  </si>
  <si>
    <r>
      <t>q</t>
    </r>
    <r>
      <rPr>
        <sz val="7"/>
        <rFont val="Times New Roman"/>
        <family val="1"/>
      </rPr>
      <t xml:space="preserve">       </t>
    </r>
    <r>
      <rPr>
        <sz val="9"/>
        <rFont val="Arial"/>
        <family val="2"/>
      </rPr>
      <t>Act. B Complex</t>
    </r>
  </si>
  <si>
    <r>
      <t>q</t>
    </r>
    <r>
      <rPr>
        <sz val="7"/>
        <rFont val="Times New Roman"/>
        <family val="1"/>
      </rPr>
      <t xml:space="preserve">       </t>
    </r>
    <r>
      <rPr>
        <sz val="9"/>
        <rFont val="Arial"/>
        <family val="2"/>
      </rPr>
      <t>Prostate Care</t>
    </r>
  </si>
  <si>
    <r>
      <t>q</t>
    </r>
    <r>
      <rPr>
        <sz val="7"/>
        <rFont val="Times New Roman"/>
        <family val="1"/>
      </rPr>
      <t xml:space="preserve">       </t>
    </r>
    <r>
      <rPr>
        <sz val="9"/>
        <rFont val="Arial"/>
        <family val="2"/>
      </rPr>
      <t xml:space="preserve">Prime Time </t>
    </r>
  </si>
  <si>
    <r>
      <t>q</t>
    </r>
    <r>
      <rPr>
        <sz val="7"/>
        <rFont val="Times New Roman"/>
        <family val="1"/>
      </rPr>
      <t xml:space="preserve">       </t>
    </r>
    <r>
      <rPr>
        <sz val="9"/>
        <rFont val="Arial"/>
        <family val="2"/>
      </rPr>
      <t>Prime Factor</t>
    </r>
  </si>
  <si>
    <r>
      <t>q</t>
    </r>
    <r>
      <rPr>
        <sz val="7"/>
        <rFont val="Times New Roman"/>
        <family val="1"/>
      </rPr>
      <t xml:space="preserve">       </t>
    </r>
    <r>
      <rPr>
        <sz val="9"/>
        <rFont val="Arial"/>
        <family val="2"/>
      </rPr>
      <t>Female Support</t>
    </r>
  </si>
  <si>
    <r>
      <t>q</t>
    </r>
    <r>
      <rPr>
        <sz val="7"/>
        <rFont val="Times New Roman"/>
        <family val="1"/>
      </rPr>
      <t xml:space="preserve">       </t>
    </r>
    <r>
      <rPr>
        <sz val="9"/>
        <rFont val="Arial"/>
        <family val="2"/>
      </rPr>
      <t>Prime Time Libido</t>
    </r>
  </si>
  <si>
    <r>
      <t>q</t>
    </r>
    <r>
      <rPr>
        <sz val="7"/>
        <rFont val="Times New Roman"/>
        <family val="1"/>
      </rPr>
      <t xml:space="preserve">       </t>
    </r>
    <r>
      <rPr>
        <sz val="9"/>
        <rFont val="Arial"/>
        <family val="2"/>
      </rPr>
      <t>Prime Balance</t>
    </r>
  </si>
  <si>
    <r>
      <t>q</t>
    </r>
    <r>
      <rPr>
        <sz val="7"/>
        <rFont val="Times New Roman"/>
        <family val="1"/>
      </rPr>
      <t xml:space="preserve">       </t>
    </r>
    <r>
      <rPr>
        <sz val="9"/>
        <rFont val="Arial"/>
        <family val="2"/>
      </rPr>
      <t>Vitamind</t>
    </r>
  </si>
  <si>
    <r>
      <t>q</t>
    </r>
    <r>
      <rPr>
        <sz val="7"/>
        <rFont val="Times New Roman"/>
        <family val="1"/>
      </rPr>
      <t xml:space="preserve">       </t>
    </r>
    <r>
      <rPr>
        <sz val="9"/>
        <rFont val="Arial"/>
        <family val="2"/>
      </rPr>
      <t>Cognitin</t>
    </r>
  </si>
  <si>
    <r>
      <t>q</t>
    </r>
    <r>
      <rPr>
        <sz val="7"/>
        <rFont val="Times New Roman"/>
        <family val="1"/>
      </rPr>
      <t xml:space="preserve">       </t>
    </r>
    <r>
      <rPr>
        <sz val="9"/>
        <rFont val="Arial"/>
        <family val="2"/>
      </rPr>
      <t>Mochatonix</t>
    </r>
  </si>
  <si>
    <t>Antioxidants</t>
  </si>
  <si>
    <t>Weight Mgt.</t>
  </si>
  <si>
    <t>Weight Mgt. Support</t>
  </si>
  <si>
    <t>Heart Health</t>
  </si>
  <si>
    <r>
      <t>q</t>
    </r>
    <r>
      <rPr>
        <sz val="7"/>
        <rFont val="Times New Roman"/>
        <family val="1"/>
      </rPr>
      <t xml:space="preserve">       </t>
    </r>
    <r>
      <rPr>
        <sz val="9"/>
        <rFont val="Arial"/>
        <family val="2"/>
      </rPr>
      <t>OPC</t>
    </r>
  </si>
  <si>
    <r>
      <t>q</t>
    </r>
    <r>
      <rPr>
        <sz val="7"/>
        <rFont val="Times New Roman"/>
        <family val="1"/>
      </rPr>
      <t xml:space="preserve">       </t>
    </r>
    <r>
      <rPr>
        <sz val="9"/>
        <rFont val="Arial"/>
        <family val="2"/>
      </rPr>
      <t>ORAC</t>
    </r>
  </si>
  <si>
    <r>
      <t>q</t>
    </r>
    <r>
      <rPr>
        <sz val="7"/>
        <rFont val="Times New Roman"/>
        <family val="1"/>
      </rPr>
      <t xml:space="preserve">       </t>
    </r>
    <r>
      <rPr>
        <sz val="9"/>
        <rFont val="Arial"/>
        <family val="2"/>
      </rPr>
      <t>Herbal Antiox.</t>
    </r>
  </si>
  <si>
    <r>
      <t>q</t>
    </r>
    <r>
      <rPr>
        <sz val="7"/>
        <rFont val="Times New Roman"/>
        <family val="1"/>
      </rPr>
      <t xml:space="preserve">       </t>
    </r>
    <r>
      <rPr>
        <sz val="9"/>
        <rFont val="Arial"/>
        <family val="2"/>
      </rPr>
      <t>CORE</t>
    </r>
  </si>
  <si>
    <r>
      <t>q</t>
    </r>
    <r>
      <rPr>
        <sz val="7"/>
        <rFont val="Times New Roman"/>
        <family val="1"/>
      </rPr>
      <t xml:space="preserve">       </t>
    </r>
    <r>
      <rPr>
        <sz val="9"/>
        <rFont val="Arial"/>
        <family val="2"/>
      </rPr>
      <t>ACTS</t>
    </r>
  </si>
  <si>
    <r>
      <t>q</t>
    </r>
    <r>
      <rPr>
        <sz val="7"/>
        <rFont val="Times New Roman"/>
        <family val="1"/>
      </rPr>
      <t xml:space="preserve">       </t>
    </r>
    <r>
      <rPr>
        <sz val="9"/>
        <rFont val="Arial"/>
        <family val="2"/>
      </rPr>
      <t>CLA</t>
    </r>
  </si>
  <si>
    <r>
      <t>q</t>
    </r>
    <r>
      <rPr>
        <sz val="7"/>
        <rFont val="Times New Roman"/>
        <family val="1"/>
      </rPr>
      <t xml:space="preserve">       </t>
    </r>
    <r>
      <rPr>
        <sz val="9"/>
        <rFont val="Arial"/>
        <family val="2"/>
      </rPr>
      <t>Thermochrome</t>
    </r>
  </si>
  <si>
    <r>
      <t>q</t>
    </r>
    <r>
      <rPr>
        <sz val="7"/>
        <rFont val="Times New Roman"/>
        <family val="1"/>
      </rPr>
      <t xml:space="preserve">       </t>
    </r>
    <r>
      <rPr>
        <sz val="9"/>
        <rFont val="Arial"/>
        <family val="2"/>
      </rPr>
      <t>Education</t>
    </r>
  </si>
  <si>
    <r>
      <t>q</t>
    </r>
    <r>
      <rPr>
        <sz val="7"/>
        <rFont val="Times New Roman"/>
        <family val="1"/>
      </rPr>
      <t xml:space="preserve">       </t>
    </r>
    <r>
      <rPr>
        <sz val="9"/>
        <rFont val="Arial"/>
        <family val="2"/>
      </rPr>
      <t>Transition Shakes</t>
    </r>
  </si>
  <si>
    <r>
      <t>q</t>
    </r>
    <r>
      <rPr>
        <sz val="7"/>
        <rFont val="Times New Roman"/>
        <family val="1"/>
      </rPr>
      <t xml:space="preserve">       </t>
    </r>
    <r>
      <rPr>
        <sz val="9"/>
        <rFont val="Arial"/>
        <family val="2"/>
      </rPr>
      <t>Trans. Entrees</t>
    </r>
  </si>
  <si>
    <r>
      <t>q</t>
    </r>
    <r>
      <rPr>
        <sz val="7"/>
        <rFont val="Times New Roman"/>
        <family val="1"/>
      </rPr>
      <t xml:space="preserve">       </t>
    </r>
    <r>
      <rPr>
        <sz val="9"/>
        <rFont val="Arial"/>
        <family val="2"/>
      </rPr>
      <t>Trans. Bars</t>
    </r>
  </si>
  <si>
    <r>
      <t>q</t>
    </r>
    <r>
      <rPr>
        <sz val="7"/>
        <rFont val="Times New Roman"/>
        <family val="1"/>
      </rPr>
      <t xml:space="preserve">       </t>
    </r>
    <r>
      <rPr>
        <sz val="9"/>
        <rFont val="Arial"/>
        <family val="2"/>
      </rPr>
      <t>Trans Journal</t>
    </r>
  </si>
  <si>
    <r>
      <t>q</t>
    </r>
    <r>
      <rPr>
        <sz val="7"/>
        <rFont val="Times New Roman"/>
        <family val="1"/>
      </rPr>
      <t xml:space="preserve">       </t>
    </r>
    <r>
      <rPr>
        <sz val="9"/>
        <rFont val="Arial"/>
        <family val="2"/>
      </rPr>
      <t>Trans DVDs</t>
    </r>
  </si>
  <si>
    <r>
      <t>q</t>
    </r>
    <r>
      <rPr>
        <sz val="7"/>
        <rFont val="Times New Roman"/>
        <family val="1"/>
      </rPr>
      <t xml:space="preserve">       </t>
    </r>
    <r>
      <rPr>
        <sz val="9"/>
        <rFont val="Arial"/>
        <family val="2"/>
      </rPr>
      <t>Trans. Low GI Book</t>
    </r>
  </si>
  <si>
    <r>
      <t>q</t>
    </r>
    <r>
      <rPr>
        <sz val="7"/>
        <rFont val="Times New Roman"/>
        <family val="1"/>
      </rPr>
      <t xml:space="preserve">       </t>
    </r>
    <r>
      <rPr>
        <sz val="9"/>
        <rFont val="Arial"/>
        <family val="2"/>
      </rPr>
      <t>Omega III</t>
    </r>
  </si>
  <si>
    <r>
      <t>q</t>
    </r>
    <r>
      <rPr>
        <sz val="7"/>
        <rFont val="Times New Roman"/>
        <family val="1"/>
      </rPr>
      <t xml:space="preserve">       </t>
    </r>
    <r>
      <rPr>
        <sz val="9"/>
        <rFont val="Arial"/>
        <family val="2"/>
      </rPr>
      <t>Lipitrim</t>
    </r>
  </si>
  <si>
    <r>
      <t>q</t>
    </r>
    <r>
      <rPr>
        <sz val="7"/>
        <rFont val="Times New Roman"/>
        <family val="1"/>
      </rPr>
      <t xml:space="preserve">       </t>
    </r>
    <r>
      <rPr>
        <sz val="9"/>
        <rFont val="Arial"/>
        <family val="2"/>
      </rPr>
      <t>Advanced coQ10</t>
    </r>
  </si>
  <si>
    <r>
      <t>q</t>
    </r>
    <r>
      <rPr>
        <sz val="7"/>
        <rFont val="Times New Roman"/>
        <family val="1"/>
      </rPr>
      <t xml:space="preserve">       </t>
    </r>
    <r>
      <rPr>
        <sz val="9"/>
        <rFont val="Arial"/>
        <family val="2"/>
      </rPr>
      <t>TriActive</t>
    </r>
  </si>
  <si>
    <t>Vision Care</t>
  </si>
  <si>
    <t>Anti-Aging</t>
  </si>
  <si>
    <t>Digestive</t>
  </si>
  <si>
    <t>Skin Care</t>
  </si>
  <si>
    <r>
      <t>q</t>
    </r>
    <r>
      <rPr>
        <sz val="7"/>
        <rFont val="Times New Roman"/>
        <family val="1"/>
      </rPr>
      <t xml:space="preserve">       </t>
    </r>
    <r>
      <rPr>
        <sz val="9"/>
        <rFont val="Arial"/>
        <family val="2"/>
      </rPr>
      <t>Secretqagogue</t>
    </r>
  </si>
  <si>
    <r>
      <t>q</t>
    </r>
    <r>
      <rPr>
        <sz val="7"/>
        <rFont val="Times New Roman"/>
        <family val="1"/>
      </rPr>
      <t xml:space="preserve">       </t>
    </r>
    <r>
      <rPr>
        <sz val="9"/>
        <rFont val="Arial"/>
        <family val="2"/>
      </rPr>
      <t>Prime Bone</t>
    </r>
  </si>
  <si>
    <r>
      <t>q</t>
    </r>
    <r>
      <rPr>
        <sz val="7"/>
        <rFont val="Times New Roman"/>
        <family val="1"/>
      </rPr>
      <t xml:space="preserve">       </t>
    </r>
    <r>
      <rPr>
        <sz val="9"/>
        <rFont val="Arial"/>
        <family val="2"/>
      </rPr>
      <t>Vision</t>
    </r>
  </si>
  <si>
    <r>
      <t>q</t>
    </r>
    <r>
      <rPr>
        <sz val="7"/>
        <rFont val="Times New Roman"/>
        <family val="1"/>
      </rPr>
      <t xml:space="preserve">       </t>
    </r>
    <r>
      <rPr>
        <sz val="9"/>
        <rFont val="Arial"/>
        <family val="2"/>
      </rPr>
      <t>Hearing</t>
    </r>
  </si>
  <si>
    <r>
      <t>q</t>
    </r>
    <r>
      <rPr>
        <sz val="7"/>
        <rFont val="Times New Roman"/>
        <family val="1"/>
      </rPr>
      <t xml:space="preserve">       </t>
    </r>
    <r>
      <rPr>
        <sz val="9"/>
        <rFont val="Arial"/>
        <family val="2"/>
      </rPr>
      <t>7 day nutraClean</t>
    </r>
  </si>
  <si>
    <r>
      <t>q</t>
    </r>
    <r>
      <rPr>
        <sz val="7"/>
        <rFont val="Times New Roman"/>
        <family val="1"/>
      </rPr>
      <t xml:space="preserve">       </t>
    </r>
    <r>
      <rPr>
        <sz val="9"/>
        <rFont val="Arial"/>
        <family val="2"/>
      </rPr>
      <t>nutraClean Fiber</t>
    </r>
  </si>
  <si>
    <r>
      <t>q</t>
    </r>
    <r>
      <rPr>
        <sz val="7"/>
        <rFont val="Times New Roman"/>
        <family val="1"/>
      </rPr>
      <t xml:space="preserve">       </t>
    </r>
    <r>
      <rPr>
        <sz val="9"/>
        <rFont val="Arial"/>
        <family val="2"/>
      </rPr>
      <t>HepatoCleanse</t>
    </r>
  </si>
  <si>
    <r>
      <t>q</t>
    </r>
    <r>
      <rPr>
        <sz val="7"/>
        <rFont val="Times New Roman"/>
        <family val="1"/>
      </rPr>
      <t xml:space="preserve">       </t>
    </r>
    <r>
      <rPr>
        <sz val="9"/>
        <rFont val="Arial"/>
        <family val="2"/>
      </rPr>
      <t>Digestive Enz.</t>
    </r>
  </si>
  <si>
    <r>
      <t>q</t>
    </r>
    <r>
      <rPr>
        <sz val="7"/>
        <rFont val="Times New Roman"/>
        <family val="1"/>
      </rPr>
      <t xml:space="preserve">       </t>
    </r>
    <r>
      <rPr>
        <sz val="9"/>
        <rFont val="Arial"/>
        <family val="2"/>
      </rPr>
      <t>Aloe Pills</t>
    </r>
  </si>
  <si>
    <r>
      <t>q</t>
    </r>
    <r>
      <rPr>
        <sz val="7"/>
        <rFont val="Times New Roman"/>
        <family val="1"/>
      </rPr>
      <t xml:space="preserve">       </t>
    </r>
    <r>
      <rPr>
        <sz val="9"/>
        <rFont val="Arial"/>
        <family val="2"/>
      </rPr>
      <t>Aloe Juice</t>
    </r>
  </si>
  <si>
    <r>
      <t>q</t>
    </r>
    <r>
      <rPr>
        <sz val="7"/>
        <rFont val="Times New Roman"/>
        <family val="1"/>
      </rPr>
      <t xml:space="preserve">       </t>
    </r>
    <r>
      <rPr>
        <sz val="9"/>
        <rFont val="Arial"/>
        <family val="2"/>
      </rPr>
      <t>Skin Care Supplement</t>
    </r>
  </si>
  <si>
    <r>
      <t>q</t>
    </r>
    <r>
      <rPr>
        <sz val="7"/>
        <rFont val="Times New Roman"/>
        <family val="1"/>
      </rPr>
      <t xml:space="preserve">       </t>
    </r>
    <r>
      <rPr>
        <sz val="9"/>
        <rFont val="Arial"/>
        <family val="2"/>
      </rPr>
      <t>Other Skin Care Regimens</t>
    </r>
  </si>
  <si>
    <r>
      <t>q</t>
    </r>
    <r>
      <rPr>
        <sz val="7"/>
        <rFont val="Times New Roman"/>
        <family val="1"/>
      </rPr>
      <t xml:space="preserve">       </t>
    </r>
    <r>
      <rPr>
        <sz val="9"/>
        <rFont val="Arial"/>
        <family val="2"/>
      </rPr>
      <t>Cosmetics</t>
    </r>
  </si>
  <si>
    <t>Dental Care</t>
  </si>
  <si>
    <t xml:space="preserve">Sports Performance </t>
  </si>
  <si>
    <t>Spectum Support</t>
  </si>
  <si>
    <r>
      <t>q</t>
    </r>
    <r>
      <rPr>
        <sz val="7"/>
        <rFont val="Times New Roman"/>
        <family val="1"/>
      </rPr>
      <t xml:space="preserve">       </t>
    </r>
    <r>
      <rPr>
        <sz val="9"/>
        <rFont val="Arial"/>
        <family val="2"/>
      </rPr>
      <t>Pre-Burn</t>
    </r>
  </si>
  <si>
    <r>
      <t>q</t>
    </r>
    <r>
      <rPr>
        <sz val="7"/>
        <rFont val="Times New Roman"/>
        <family val="1"/>
      </rPr>
      <t xml:space="preserve">       </t>
    </r>
    <r>
      <rPr>
        <sz val="9"/>
        <rFont val="Arial"/>
        <family val="2"/>
      </rPr>
      <t>After Burn</t>
    </r>
  </si>
  <si>
    <r>
      <t>q</t>
    </r>
    <r>
      <rPr>
        <sz val="7"/>
        <rFont val="Times New Roman"/>
        <family val="1"/>
      </rPr>
      <t xml:space="preserve">       </t>
    </r>
    <r>
      <rPr>
        <sz val="9"/>
        <rFont val="Arial"/>
        <family val="2"/>
      </rPr>
      <t>Hydrate</t>
    </r>
  </si>
  <si>
    <r>
      <t>q</t>
    </r>
    <r>
      <rPr>
        <sz val="7"/>
        <rFont val="Times New Roman"/>
        <family val="1"/>
      </rPr>
      <t xml:space="preserve">       </t>
    </r>
    <r>
      <rPr>
        <sz val="9"/>
        <rFont val="Arial"/>
        <family val="2"/>
      </rPr>
      <t>Spectrum OPC</t>
    </r>
  </si>
  <si>
    <r>
      <t>q</t>
    </r>
    <r>
      <rPr>
        <sz val="7"/>
        <rFont val="Times New Roman"/>
        <family val="1"/>
      </rPr>
      <t xml:space="preserve">       </t>
    </r>
    <r>
      <rPr>
        <sz val="9"/>
        <rFont val="Arial"/>
        <family val="2"/>
      </rPr>
      <t>Spectrum Multi</t>
    </r>
  </si>
  <si>
    <r>
      <t>q</t>
    </r>
    <r>
      <rPr>
        <sz val="7"/>
        <rFont val="Times New Roman"/>
        <family val="1"/>
      </rPr>
      <t xml:space="preserve">       </t>
    </r>
    <r>
      <rPr>
        <sz val="9"/>
        <rFont val="Arial"/>
        <family val="2"/>
      </rPr>
      <t>Spectrum Digestive Enz.</t>
    </r>
  </si>
  <si>
    <r>
      <t>q</t>
    </r>
    <r>
      <rPr>
        <sz val="7"/>
        <rFont val="Times New Roman"/>
        <family val="1"/>
      </rPr>
      <t xml:space="preserve">       </t>
    </r>
    <r>
      <rPr>
        <sz val="9"/>
        <rFont val="Arial"/>
        <family val="2"/>
      </rPr>
      <t> </t>
    </r>
  </si>
  <si>
    <t>Online Patient Resources:  Which online education, ordering &amp; process automation solutions would benefit your practice?</t>
  </si>
  <si>
    <r>
      <t>q</t>
    </r>
    <r>
      <rPr>
        <sz val="7"/>
        <rFont val="Times New Roman"/>
        <family val="1"/>
      </rPr>
      <t xml:space="preserve">       </t>
    </r>
    <r>
      <rPr>
        <sz val="9"/>
        <rFont val="Arial"/>
        <family val="2"/>
      </rPr>
      <t>Private nutraMetrix Web Portal</t>
    </r>
  </si>
  <si>
    <t>Product-loaded, ecommerce-enabled, science and education based resource for patients to be updated on the latest in nutrition science and product education as well as testing and educational resources.</t>
  </si>
  <si>
    <r>
      <t>q</t>
    </r>
    <r>
      <rPr>
        <sz val="7"/>
        <rFont val="Times New Roman"/>
        <family val="1"/>
      </rPr>
      <t xml:space="preserve">       </t>
    </r>
    <r>
      <rPr>
        <sz val="9"/>
        <rFont val="Arial"/>
        <family val="2"/>
      </rPr>
      <t>NutraMetrix Elite</t>
    </r>
  </si>
  <si>
    <t>Online patient concierge system that provides billable eConsultations, online appt booking, patient record tracking and much more. Links to portal above.</t>
  </si>
  <si>
    <r>
      <t>q</t>
    </r>
    <r>
      <rPr>
        <sz val="7"/>
        <rFont val="Times New Roman"/>
        <family val="1"/>
      </rPr>
      <t xml:space="preserve">       </t>
    </r>
    <r>
      <rPr>
        <sz val="9"/>
        <rFont val="Arial"/>
        <family val="2"/>
      </rPr>
      <t>Online Weight Loss Coach Dashboard</t>
    </r>
  </si>
  <si>
    <t>Interactive dashboard for meal planning, shopping lists and educational support with coach-messaging and comprehensive online weight management accountability &amp; support.</t>
  </si>
  <si>
    <t>Which Staff Education &amp; Incentive Programs would benefit your facility?</t>
  </si>
  <si>
    <r>
      <t>q</t>
    </r>
    <r>
      <rPr>
        <sz val="7"/>
        <rFont val="Times New Roman"/>
        <family val="1"/>
      </rPr>
      <t xml:space="preserve">       </t>
    </r>
    <r>
      <rPr>
        <sz val="9"/>
        <rFont val="Arial"/>
        <family val="2"/>
      </rPr>
      <t>CME/ CEU Courses in Clinical Nutrition</t>
    </r>
  </si>
  <si>
    <r>
      <t>q</t>
    </r>
    <r>
      <rPr>
        <sz val="7"/>
        <rFont val="Times New Roman"/>
        <family val="1"/>
      </rPr>
      <t xml:space="preserve">       </t>
    </r>
    <r>
      <rPr>
        <sz val="9"/>
        <rFont val="Arial"/>
        <family val="2"/>
      </rPr>
      <t>Staff earn extra income for on-site success</t>
    </r>
  </si>
  <si>
    <r>
      <t>q</t>
    </r>
    <r>
      <rPr>
        <sz val="7"/>
        <rFont val="Times New Roman"/>
        <family val="1"/>
      </rPr>
      <t xml:space="preserve">       </t>
    </r>
    <r>
      <rPr>
        <sz val="9"/>
        <rFont val="Arial"/>
        <family val="2"/>
      </rPr>
      <t>Product Usage In Clinical Practice (hp only)</t>
    </r>
  </si>
  <si>
    <r>
      <t>q</t>
    </r>
    <r>
      <rPr>
        <sz val="7"/>
        <rFont val="Times New Roman"/>
        <family val="1"/>
      </rPr>
      <t xml:space="preserve">       </t>
    </r>
    <r>
      <rPr>
        <sz val="9"/>
        <rFont val="Arial"/>
        <family val="2"/>
      </rPr>
      <t>Staff certify as coach to teach weight loss</t>
    </r>
  </si>
  <si>
    <r>
      <t>q</t>
    </r>
    <r>
      <rPr>
        <sz val="7"/>
        <rFont val="Times New Roman"/>
        <family val="1"/>
      </rPr>
      <t xml:space="preserve">       </t>
    </r>
    <r>
      <rPr>
        <sz val="9"/>
        <rFont val="Arial"/>
        <family val="2"/>
      </rPr>
      <t>Certified Transitions LIfestyle Coach</t>
    </r>
  </si>
  <si>
    <r>
      <t>q</t>
    </r>
    <r>
      <rPr>
        <sz val="7"/>
        <rFont val="Times New Roman"/>
        <family val="1"/>
      </rPr>
      <t xml:space="preserve">       </t>
    </r>
    <r>
      <rPr>
        <sz val="9"/>
        <rFont val="Arial"/>
        <family val="2"/>
      </rPr>
      <t>Individual web portals for health practitioners</t>
    </r>
  </si>
  <si>
    <r>
      <t>q</t>
    </r>
    <r>
      <rPr>
        <sz val="7"/>
        <rFont val="Times New Roman"/>
        <family val="1"/>
      </rPr>
      <t xml:space="preserve">       </t>
    </r>
    <r>
      <rPr>
        <sz val="9"/>
        <rFont val="Arial"/>
        <family val="2"/>
      </rPr>
      <t>nutraMetrix Consultant Course</t>
    </r>
  </si>
  <si>
    <r>
      <t>q</t>
    </r>
    <r>
      <rPr>
        <sz val="7"/>
        <rFont val="Times New Roman"/>
        <family val="1"/>
      </rPr>
      <t xml:space="preserve">       </t>
    </r>
    <r>
      <rPr>
        <sz val="9"/>
        <rFont val="Arial"/>
        <family val="2"/>
      </rPr>
      <t>Don’t need to motivate staff to support patient solutions.</t>
    </r>
  </si>
  <si>
    <t>With key information about your practice, your patient needs, your practice vision and goals, we will customize a solution and sample implementation plan for you to evaluate our programs and see if they are a fit for your practice.</t>
  </si>
  <si>
    <t>Schedule</t>
  </si>
  <si>
    <t>new appointments per week with potential new HP accounts, new NCs or other new business partners to support your growth.</t>
  </si>
  <si>
    <r>
      <t>q</t>
    </r>
    <r>
      <rPr>
        <sz val="7"/>
        <rFont val="Times New Roman"/>
        <family val="1"/>
      </rPr>
      <t xml:space="preserve">       </t>
    </r>
    <r>
      <rPr>
        <sz val="9"/>
        <rFont val="Arial"/>
        <family val="2"/>
      </rPr>
      <t>Activated B</t>
    </r>
  </si>
  <si>
    <t>Curriculum</t>
  </si>
  <si>
    <t>Daily Education Plan</t>
  </si>
  <si>
    <t>Recommended Audios</t>
  </si>
  <si>
    <t>Resource Location</t>
  </si>
  <si>
    <t>Date Accomplished</t>
  </si>
  <si>
    <t>The first step to a successful profession as a nutraMetrix Consultant (NC) is know the nutraMetrix Brand and also be able to successfully identify youself</t>
  </si>
  <si>
    <t>with the brand, and your role and work as an NC.  Even if you are working part time, independently to suit your schedule, firmly branding your identity</t>
  </si>
  <si>
    <t>as an NC is essential to your success, cultivating relationships and generating referrals. In addition, setting goals is essential to achieving any objective.</t>
  </si>
  <si>
    <t>By identifying a destination, and the daily activity required to get you where you want to go, you have the roadmap and action plan for any level of success you choose.</t>
  </si>
  <si>
    <t>This sheet helps you identify yourself in a way that works for you, as well as break down both retail goals and new account goals. Retailing is essential to your</t>
  </si>
  <si>
    <t>forward steadily while also generating retail income to help you grow.  If you have a goal for immediate cash flow, consider a high sales goal up front, and adjust as needed.</t>
  </si>
  <si>
    <t xml:space="preserve">success -- as you can't help others do what you yourself have not achieved. For example, by setting a goal to learn one new product a day off your web portal, you are moving </t>
  </si>
  <si>
    <t>Familiarization</t>
  </si>
  <si>
    <t>Learn the nutraMetrix Web Portal</t>
  </si>
  <si>
    <t>Register as a Customer</t>
  </si>
  <si>
    <t>Resource Directory</t>
  </si>
  <si>
    <t>Required Trainings to Attend</t>
  </si>
  <si>
    <t>Recommended Continuing Education</t>
  </si>
  <si>
    <t>New Distributor Training</t>
  </si>
  <si>
    <t>Basic 5 Training</t>
  </si>
  <si>
    <t>nutraMetrix Consultant Course</t>
  </si>
  <si>
    <t>Attend your monthly UBP</t>
  </si>
  <si>
    <t>Attend UnFranchise Business Presentation (UBP)</t>
  </si>
  <si>
    <t>Order NC Kit Prior to NC Training</t>
  </si>
  <si>
    <t>Learn one product per day from your web portal</t>
  </si>
  <si>
    <t>Listen to one audio per day</t>
  </si>
  <si>
    <t>Attend Local Seminars</t>
  </si>
  <si>
    <t>Attend Regional Convention</t>
  </si>
  <si>
    <t>Attend World Conference</t>
  </si>
  <si>
    <t>Attend International Convention</t>
  </si>
  <si>
    <t>Recertify NC Course at least every 2 years</t>
  </si>
  <si>
    <t>Description / Value Gained</t>
  </si>
  <si>
    <t>Notes</t>
  </si>
  <si>
    <t>Insert audio curriculum</t>
  </si>
  <si>
    <t>UnFranchiseTraining.com --&gt; nutraMetrix</t>
  </si>
  <si>
    <t>UnFranchise Back Office / Downloads / nutraMetrix</t>
  </si>
  <si>
    <t>nutraMetrix FB Group Access</t>
  </si>
  <si>
    <t>www.nutraMetrix.com</t>
  </si>
  <si>
    <t>Your ma Web Portal</t>
  </si>
  <si>
    <t>Webinar Health Professional Overview Invitation Scripts</t>
  </si>
  <si>
    <t>Conversational</t>
  </si>
  <si>
    <t>In-Person Health Professional Overview Event Invitation Scripts</t>
  </si>
  <si>
    <t>In-Person nutraMetrix Consultant Overview Event Invitation Scripts</t>
  </si>
  <si>
    <t>Webinar nutraMetrix Consultant Overview Invitation Scripts</t>
  </si>
  <si>
    <t>Prospective Transitions Coach Overview Event Invitation Scripts</t>
  </si>
  <si>
    <t>Prospective Transitions Coach Webinar Invitation Scripts</t>
  </si>
  <si>
    <t>Appointment Setting</t>
  </si>
  <si>
    <t>1st Appt</t>
  </si>
  <si>
    <t>Date For</t>
  </si>
  <si>
    <t>2nd Appt</t>
  </si>
  <si>
    <t>Impl. Mtg</t>
  </si>
  <si>
    <t xml:space="preserve">Date to </t>
  </si>
  <si>
    <t>Train POC</t>
  </si>
  <si>
    <t>Pattern</t>
  </si>
  <si>
    <t>nutraMetrix training</t>
  </si>
  <si>
    <t xml:space="preserve">Regional </t>
  </si>
  <si>
    <t>World Conference</t>
  </si>
  <si>
    <t>Internaional</t>
  </si>
  <si>
    <t>Convention</t>
  </si>
  <si>
    <t>My Name as NC</t>
  </si>
  <si>
    <t>total of</t>
  </si>
  <si>
    <t>Next step -- fill out your contacts &amp; referral lists on the next tab.</t>
  </si>
  <si>
    <t>Please go to www.marketamericaevents.com &amp; Schedule accordingly.</t>
  </si>
  <si>
    <t>Take the Nutri-Physical</t>
  </si>
  <si>
    <t>Login to UnFranchise Back office, select Other Services, then Nutri-Physical</t>
  </si>
  <si>
    <t>Familiarize yourself with your MA Web Portal</t>
  </si>
  <si>
    <t xml:space="preserve">Check out CashBack and use "invite your friends" tool </t>
  </si>
  <si>
    <t>Check out "Our Brands"</t>
  </si>
  <si>
    <t>Check out "Partner Stores"</t>
  </si>
  <si>
    <t>View video clip resources on ma TV</t>
  </si>
  <si>
    <t>Your ma Web Portal (see link on bottom right corner of portal)</t>
  </si>
  <si>
    <t>Watch video "2011 Convention - Revolutionizing Health Care with nutraMetrix"</t>
  </si>
  <si>
    <t>ma TV resources searching for title</t>
  </si>
  <si>
    <t>Watch video "2011 Convention - Learning from the Experts (Doctor's Spotlight)"</t>
  </si>
  <si>
    <t>Watch video Market Americas Fastest Growing Division: nutraMetrix</t>
  </si>
  <si>
    <t>Watch TLS Weight Loss Solution videos</t>
  </si>
  <si>
    <t>ma TV resources searching for TLS</t>
  </si>
  <si>
    <t>Watch video "The UnFranchise® Business Plan"</t>
  </si>
  <si>
    <t>ma TV resources seaching for title</t>
  </si>
  <si>
    <t>Learn the nutraMetrix Educational Institute website</t>
  </si>
  <si>
    <t>www.nutrametrix.org/nei</t>
  </si>
  <si>
    <t>Complete Home Shopping List</t>
  </si>
  <si>
    <t>Your ma Web Portal (see link on bottom of portal under "Your Account)</t>
  </si>
  <si>
    <t>Review marketamericascience.com</t>
  </si>
  <si>
    <t>Check out sources available on each ma product</t>
  </si>
  <si>
    <t>Login to UnFranchise Business Account</t>
  </si>
  <si>
    <t>Go to Web Portal</t>
  </si>
  <si>
    <t>Search NMTSS from UnFranchise Business Account/back office</t>
  </si>
  <si>
    <t>Check out tools available in UnFranchise Training</t>
  </si>
  <si>
    <t>www.unfranchisetraining.com</t>
  </si>
  <si>
    <t>Check out ShopBox Facebook tool</t>
  </si>
  <si>
    <t>Watch YouTube video then follow steps to add to Facebook</t>
  </si>
  <si>
    <t>Order Kit using code #13903 $29.95</t>
  </si>
  <si>
    <t>Register for a class either online, fax or mail.</t>
  </si>
  <si>
    <t>Fax ro (336) 544-6311 or mail registration forms to nutraMetrix, 1302 Pleasant Ridge Rd, Greensboro, NC 27409</t>
  </si>
  <si>
    <t>Make travel arrangements</t>
  </si>
  <si>
    <t>Do NOT make any travel arrangements until registration is confirmed</t>
  </si>
  <si>
    <t>New distributors and guests are strongly encouraged to attend before the NC Training.  Search NMTSS</t>
  </si>
  <si>
    <t>Initial Preparation</t>
  </si>
  <si>
    <t>Review NC Training Binder and all notes taken from training</t>
  </si>
  <si>
    <t>Schedule time to re-review entire NC Training binder and notes taken</t>
  </si>
  <si>
    <t>Read Career Manual Chapter 9</t>
  </si>
  <si>
    <t>Order nMx Business Cards</t>
  </si>
  <si>
    <t>Order nMx branded items such as binder, briefcase, nametag, pens, etc.</t>
  </si>
  <si>
    <t xml:space="preserve">Order nMxProduct Cards, 7 Reasons Brochures, Catalogs, etc.  </t>
  </si>
  <si>
    <t>Become a "Fan" of nutraMetrix Facebook page</t>
  </si>
  <si>
    <t>Go to Facebook and search for nutraMetrix</t>
  </si>
  <si>
    <t>Request access to Facebook Group: NC Group 1</t>
  </si>
  <si>
    <t>Download and review "nutraMetrix Branding &amp; Marketing Support"</t>
  </si>
  <si>
    <t>Unfranchisetraining.com selecting on nMx then using username: professional password: consultant</t>
  </si>
  <si>
    <t>Practice "I am, I implement" statement daily</t>
  </si>
  <si>
    <t>Print current nMx challenge</t>
  </si>
  <si>
    <t>UnFranchise Back office then select Downloads, challenges then nutraMetrix</t>
  </si>
  <si>
    <t>Review requirements to become Certified NC</t>
  </si>
  <si>
    <t xml:space="preserve">Login to UnFranchise back office, then select nutraMetrix, then News and Announcements.  </t>
  </si>
  <si>
    <t>Subscribe to nMx Elite</t>
  </si>
  <si>
    <t>Login to UnFranchise back office, then select nutraMetrix, then nMx Elite</t>
  </si>
  <si>
    <t>View available documents</t>
  </si>
  <si>
    <t xml:space="preserve">Check out UnFranchise backoffice, then nMx, </t>
  </si>
  <si>
    <t>Create Names List (warm and cold)</t>
  </si>
  <si>
    <t>Review to your NC Training Binder</t>
  </si>
  <si>
    <t>Login to UnFranchise, select Audio Downloads, then nMx audios and all nMx audios from  International Convention and World Conference</t>
  </si>
  <si>
    <t>Listen to two "Learning to Talk in nutraMetrix Themes"</t>
  </si>
  <si>
    <t>Unfranchisetraining.com Home Page</t>
  </si>
  <si>
    <t>Watch the six videos on nutraMetrix Product Regimen Highlights for NCs</t>
  </si>
  <si>
    <t>Listen to Dennis Franks present the nutraMetrix Business Model</t>
  </si>
  <si>
    <t>Listen to five "Special Conference Call Recordings"</t>
  </si>
  <si>
    <t>Review World Conference and International Convention presentations</t>
  </si>
  <si>
    <t>Listen to audios in "Archived Product Symposium Presentations"</t>
  </si>
  <si>
    <t>Check out "nutraMetrix Scrubs and Polos"</t>
  </si>
  <si>
    <t>Check out "Transitions Scrubs and Polos"</t>
  </si>
  <si>
    <t>Get Organized</t>
  </si>
  <si>
    <t>Print Patient Survey</t>
  </si>
  <si>
    <t>Print and review "nutraMetrix HP Implementation Guide"</t>
  </si>
  <si>
    <t>Download and review "Seven Reasons nutraMetrix Overview"</t>
  </si>
  <si>
    <t>Download and review "nutraMetrix Business Model"</t>
  </si>
  <si>
    <t>Download and review 'nutraMetrix Elite for HPs"</t>
  </si>
  <si>
    <t>Download and review "nutraMetrix Elite for Patients"</t>
  </si>
  <si>
    <t>Download and review "Optimal Health Regimen"</t>
  </si>
  <si>
    <t>Download and review "nutraMetrix HP1 Overview and FAQs for NCs and HPs"</t>
  </si>
  <si>
    <t>Download and review "nutraMetrix Viral Marketing"</t>
  </si>
  <si>
    <t>Download and review "nutraMetrix Elite Viral Marketing"</t>
  </si>
  <si>
    <t>Download and print copies of "OPC-3 Studies"</t>
  </si>
  <si>
    <t>Download and review "Product and Regimen Presentation"</t>
  </si>
  <si>
    <t>Download and review "nutraMetrix Transitions 12 Week Agenda"</t>
  </si>
  <si>
    <t>Download and review "nutraMetrix Transitions Patient Overview"</t>
  </si>
  <si>
    <t>Download and review "Gene SNP DNA Analysis"</t>
  </si>
  <si>
    <t>Download and print copies of "nMx Handouts"</t>
  </si>
  <si>
    <t>Download and review "Business Proposal Calculator"</t>
  </si>
  <si>
    <t>Download and review "Initial Order Calculator"</t>
  </si>
  <si>
    <t>Download and review 'FAQs"</t>
  </si>
  <si>
    <t>Download and print copies of "Patient Handouts"</t>
  </si>
  <si>
    <t>Value Notes</t>
  </si>
  <si>
    <t>Please monitor the facebook group for scripts and add your favorites here as you choose, or write your own.  More to come!</t>
  </si>
  <si>
    <t>Getting Started As A New Distributor &amp; New NC:  Also a plan to help your new consulants get familiar with MA</t>
  </si>
  <si>
    <t>PLEASE GO TO WWW.MARKETAMERICAEVENTS.COM AND FILL IN THE UPCOMING TRAININGS.  PARTICIPATING IN THE NMTSS IS CRUCIAL TO YOUR SUCCESS.  MASTERING THE BASIC 5 WILL HELP YOU GROW AND SUCCEED.</t>
  </si>
  <si>
    <t>Getting Started &amp; Using This System For Your Success</t>
  </si>
  <si>
    <t>Welcome to Market America and your nutraMetrix Distributorship.  As a nutraMetrix Consultant, (or as a distributor preparing before going to a nutraNetrix Training, it is essential to build a solid foundation by familiarizing yourself with all the tools and resources available to you.  It is also necessary to build your product knowledge base, participate in the National Meeting Training &amp; Seminar System (NMTSS) and master "The Basic 5".  This spreadsheet system serves as a personal goal setting &amp; accountability tool, as well as a resource to track and develop your growth plan and your business.   The content contained in this spreadsheet is designed to support a proven business system, and the logical approach to mastering it as well as preparing yourself for a focus on nutraMetrix as your business major.  Success is yours to choose, simply; by following a proven business system.</t>
  </si>
  <si>
    <t>How to Use This Spreadsheet</t>
  </si>
  <si>
    <t>This system works from top-to-bottom, left-to-right. In short, page through the tabs, read and complete all the content on each.  For best results, form a daily action plan that meets your schedule, using the tools contained in this spreadsheet, and follow through consistently to achieve your goals.  Furthermore, if you keep this sheet updated as YOUR personal activity plan, when you need help overcoming any obstacles, you can forward this to the corporate support staff.  By reviewing it, we can see what we need to know to help you and help you make adjustments for your success.</t>
  </si>
  <si>
    <t>Tab Summary:</t>
  </si>
  <si>
    <t>How To Become An NC</t>
  </si>
  <si>
    <t>Your First 90 Days</t>
  </si>
  <si>
    <t>What is nutraMetrix?</t>
  </si>
  <si>
    <t>NC Personal Goals</t>
  </si>
  <si>
    <t>Contacts &amp; Referral List</t>
  </si>
  <si>
    <t>Product Education Plan</t>
  </si>
  <si>
    <t>Process Overview</t>
  </si>
  <si>
    <t>Building Yourself as an NC</t>
  </si>
  <si>
    <t>Event Schedule</t>
  </si>
  <si>
    <t>A check list to document completion of learning about components that are key to your success.</t>
  </si>
  <si>
    <t>A sample 90 day action plan to be accountable to your education and success planning.</t>
  </si>
  <si>
    <t>A simple FAQ and quick descriptions to identify, "What is it", to help you formulate your answers.</t>
  </si>
  <si>
    <t>A worksheet to help you develop your "I Am / I Implement" statement, as well as identify both your</t>
  </si>
  <si>
    <t>personal retail and business goals.  Being adept in both areas is essential to your success.</t>
  </si>
  <si>
    <t>Please place your mouse over each header for tips to fill this sheet out. This will enable you to manage</t>
  </si>
  <si>
    <t>and sort your contact list, from contact list development, alll they way (to the right) through partner development tracking.</t>
  </si>
  <si>
    <t xml:space="preserve">Make a simple plan to learn at least ONE product per day.  Prioritize by the areas of your specialty or </t>
  </si>
  <si>
    <t xml:space="preserve">interest, and add newly-released products to your list as you go. Although the large volume of products </t>
  </si>
  <si>
    <t>can be overwhelming, knowing them is key to your success.  One step a day will take you forward.</t>
  </si>
  <si>
    <t xml:space="preserve">A place for your scripts is provided.  Monitor the nutraMetrix NC Support group for sample scripts and </t>
  </si>
  <si>
    <t>place your favorites here.  In the future, we will provide updater pages for this spreadsheet, where you can insert more.</t>
  </si>
  <si>
    <t>This is a simple graphic flow that gives you a general undrestanding, for your personal use, of the high-level process of impolementaotion.</t>
  </si>
  <si>
    <t>Duplicating a proven businss system is the task of every Market America distributor and every NC.  This short summary will provide</t>
  </si>
  <si>
    <t>a partial guideline for elements of the Basic 5 that you can master.  Personal growth and training is somethin</t>
  </si>
  <si>
    <t>that never ends, and this guide will help you, but please continue to add tools that make a difference for you, and duplicate.</t>
  </si>
  <si>
    <t>Ongoing training is a necessary component of our business development system.  The web site information referred to</t>
  </si>
  <si>
    <t>on the Event Schedule page provides a centralized resource for all available trainings.  Please keep your events tab updated</t>
  </si>
  <si>
    <t>with dates as listed, and be sure to help your business partners get trained so they too can succeed.</t>
  </si>
  <si>
    <t>Pleaes click on the tabs below to begin.</t>
  </si>
  <si>
    <t>Day/Week</t>
  </si>
  <si>
    <t>Dist ID</t>
  </si>
  <si>
    <t># Products Learned</t>
  </si>
  <si>
    <t>Do Homework</t>
  </si>
  <si>
    <t># Contacts Added</t>
  </si>
  <si>
    <t># Calls Made</t>
  </si>
  <si>
    <t># Appointments Set</t>
  </si>
  <si>
    <t># New NCs Sponsored</t>
  </si>
  <si>
    <t># New HPs Sponsored</t>
  </si>
  <si>
    <t># New HP Sponsored</t>
  </si>
  <si>
    <t># Tickets Sold</t>
  </si>
  <si>
    <t>To What Event?</t>
  </si>
  <si>
    <t>My Personal Notes Comments or Questions</t>
  </si>
  <si>
    <t>Week 1 Totals</t>
  </si>
  <si>
    <t>Week 2 Totals</t>
  </si>
  <si>
    <t>Week 3 Totals</t>
  </si>
  <si>
    <t>Week 4 Totals</t>
  </si>
  <si>
    <t>Week 5 Totals</t>
  </si>
  <si>
    <t>Week 6 Totals</t>
  </si>
  <si>
    <t>Week 7 Totals</t>
  </si>
  <si>
    <t>Week 8 Totals</t>
  </si>
  <si>
    <t>Week 9 Totals</t>
  </si>
  <si>
    <t>Week 10 Totals</t>
  </si>
  <si>
    <t>Week 11 Totals</t>
  </si>
  <si>
    <t>Week 12 Totals</t>
  </si>
  <si>
    <t>Grand Total</t>
  </si>
  <si>
    <t>For 12 Weeks</t>
  </si>
  <si>
    <t>MY PERSONAL GOALS ARE:</t>
  </si>
  <si>
    <t>$ Personal Sales Weekly</t>
  </si>
  <si>
    <t># New Customers Registered/Day</t>
  </si>
</sst>
</file>

<file path=xl/styles.xml><?xml version="1.0" encoding="utf-8"?>
<styleSheet xmlns="http://schemas.openxmlformats.org/spreadsheetml/2006/main">
  <numFmts count="7">
    <numFmt numFmtId="164" formatCode="&quot;$&quot;#,##0;[Red]&quot;$&quot;#,##0"/>
    <numFmt numFmtId="165" formatCode="&quot;$&quot;#,##0.00;[Red]&quot;$&quot;#,##0.00"/>
    <numFmt numFmtId="166" formatCode="0;[Red]0"/>
    <numFmt numFmtId="167" formatCode="0.0"/>
    <numFmt numFmtId="168" formatCode="#,##0;[Red]#,##0"/>
    <numFmt numFmtId="169" formatCode="m/d/yy;@"/>
    <numFmt numFmtId="170" formatCode="0.0;[Red]0.0"/>
  </numFmts>
  <fonts count="37">
    <font>
      <sz val="10"/>
      <name val="Arial"/>
    </font>
    <font>
      <sz val="10"/>
      <name val="Arial"/>
      <family val="2"/>
    </font>
    <font>
      <sz val="24"/>
      <name val="Arial"/>
      <family val="2"/>
    </font>
    <font>
      <b/>
      <sz val="10"/>
      <name val="Arial"/>
      <family val="2"/>
    </font>
    <font>
      <sz val="8"/>
      <name val="Arial"/>
      <family val="2"/>
    </font>
    <font>
      <i/>
      <sz val="10"/>
      <name val="Arial"/>
      <family val="2"/>
    </font>
    <font>
      <u/>
      <sz val="10"/>
      <color indexed="12"/>
      <name val="Arial"/>
      <family val="2"/>
    </font>
    <font>
      <b/>
      <u/>
      <sz val="10"/>
      <name val="Arial"/>
      <family val="2"/>
    </font>
    <font>
      <sz val="10"/>
      <name val="Arial"/>
      <family val="2"/>
    </font>
    <font>
      <b/>
      <i/>
      <sz val="10"/>
      <name val="Arial"/>
      <family val="2"/>
    </font>
    <font>
      <b/>
      <sz val="14"/>
      <name val="Arial"/>
      <family val="2"/>
    </font>
    <font>
      <sz val="14"/>
      <name val="Arial"/>
      <family val="2"/>
    </font>
    <font>
      <sz val="10"/>
      <color indexed="26"/>
      <name val="Arial"/>
      <family val="2"/>
    </font>
    <font>
      <b/>
      <sz val="10"/>
      <color indexed="37"/>
      <name val="Arial"/>
      <family val="2"/>
    </font>
    <font>
      <sz val="22"/>
      <name val="Arial"/>
      <family val="2"/>
    </font>
    <font>
      <sz val="8"/>
      <color indexed="81"/>
      <name val="Tahoma"/>
      <family val="2"/>
    </font>
    <font>
      <b/>
      <sz val="8"/>
      <color indexed="81"/>
      <name val="Tahoma"/>
      <family val="2"/>
    </font>
    <font>
      <b/>
      <sz val="10"/>
      <color indexed="9"/>
      <name val="Arial"/>
      <family val="2"/>
    </font>
    <font>
      <sz val="10"/>
      <name val="Arial Narrow"/>
      <family val="2"/>
    </font>
    <font>
      <b/>
      <sz val="16"/>
      <name val="Arial"/>
      <family val="2"/>
    </font>
    <font>
      <sz val="12"/>
      <name val="Arial"/>
      <family val="2"/>
    </font>
    <font>
      <sz val="7"/>
      <name val="Times New Roman"/>
      <family val="1"/>
    </font>
    <font>
      <b/>
      <sz val="10"/>
      <color indexed="37"/>
      <name val="Arial"/>
      <family val="2"/>
    </font>
    <font>
      <sz val="10"/>
      <name val="Arial"/>
      <family val="2"/>
    </font>
    <font>
      <sz val="8"/>
      <name val="Arial"/>
      <family val="2"/>
    </font>
    <font>
      <sz val="14"/>
      <name val="Impact"/>
      <family val="2"/>
    </font>
    <font>
      <sz val="12"/>
      <name val="Arial Narrow"/>
      <family val="2"/>
    </font>
    <font>
      <b/>
      <sz val="12"/>
      <name val="Arial Narrow"/>
      <family val="2"/>
    </font>
    <font>
      <b/>
      <sz val="12"/>
      <name val="Arial"/>
      <family val="2"/>
    </font>
    <font>
      <sz val="9"/>
      <name val="Wingdings"/>
      <charset val="2"/>
    </font>
    <font>
      <sz val="9"/>
      <name val="Arial"/>
      <family val="2"/>
    </font>
    <font>
      <sz val="12"/>
      <name val="Wingdings"/>
      <charset val="2"/>
    </font>
    <font>
      <b/>
      <sz val="9"/>
      <name val="Arial"/>
      <family val="2"/>
    </font>
    <font>
      <b/>
      <sz val="11"/>
      <color theme="1"/>
      <name val="Calibri"/>
      <family val="2"/>
      <scheme val="minor"/>
    </font>
    <font>
      <b/>
      <sz val="22"/>
      <name val="Arial"/>
      <family val="2"/>
    </font>
    <font>
      <b/>
      <sz val="9"/>
      <color indexed="81"/>
      <name val="Tahoma"/>
      <family val="2"/>
    </font>
    <font>
      <sz val="9"/>
      <color indexed="81"/>
      <name val="Tahoma"/>
      <family val="2"/>
    </font>
  </fonts>
  <fills count="2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31"/>
        <bgColor indexed="64"/>
      </patternFill>
    </fill>
    <fill>
      <patternFill patternType="solid">
        <fgColor indexed="34"/>
        <bgColor indexed="64"/>
      </patternFill>
    </fill>
    <fill>
      <patternFill patternType="solid">
        <fgColor indexed="44"/>
        <bgColor indexed="64"/>
      </patternFill>
    </fill>
    <fill>
      <patternFill patternType="solid">
        <fgColor indexed="41"/>
        <bgColor indexed="64"/>
      </patternFill>
    </fill>
    <fill>
      <patternFill patternType="solid">
        <fgColor indexed="50"/>
        <bgColor indexed="64"/>
      </patternFill>
    </fill>
    <fill>
      <patternFill patternType="solid">
        <fgColor indexed="46"/>
        <bgColor indexed="64"/>
      </patternFill>
    </fill>
    <fill>
      <patternFill patternType="solid">
        <fgColor indexed="42"/>
        <bgColor indexed="64"/>
      </patternFill>
    </fill>
    <fill>
      <patternFill patternType="solid">
        <fgColor indexed="52"/>
        <bgColor indexed="64"/>
      </patternFill>
    </fill>
    <fill>
      <patternFill patternType="solid">
        <fgColor indexed="27"/>
        <bgColor indexed="64"/>
      </patternFill>
    </fill>
    <fill>
      <patternFill patternType="solid">
        <fgColor indexed="61"/>
        <bgColor indexed="64"/>
      </patternFill>
    </fill>
    <fill>
      <patternFill patternType="solid">
        <fgColor indexed="47"/>
        <bgColor indexed="64"/>
      </patternFill>
    </fill>
    <fill>
      <patternFill patternType="solid">
        <fgColor indexed="55"/>
        <bgColor indexed="64"/>
      </patternFill>
    </fill>
    <fill>
      <patternFill patternType="solid">
        <fgColor indexed="9"/>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4" tint="0.79998168889431442"/>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top style="thin">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262">
    <xf numFmtId="0" fontId="0" fillId="0" borderId="0" xfId="0"/>
    <xf numFmtId="0" fontId="2" fillId="0" borderId="0" xfId="0" applyFont="1"/>
    <xf numFmtId="0" fontId="3" fillId="0" borderId="0" xfId="0" applyFont="1"/>
    <xf numFmtId="0" fontId="5" fillId="0" borderId="0" xfId="0" applyFont="1" applyAlignment="1">
      <alignment horizontal="right"/>
    </xf>
    <xf numFmtId="0" fontId="5" fillId="0" borderId="0" xfId="0" applyFont="1"/>
    <xf numFmtId="0" fontId="5" fillId="0" borderId="0" xfId="0" applyFont="1" applyAlignment="1">
      <alignment horizontal="center"/>
    </xf>
    <xf numFmtId="0" fontId="3" fillId="0" borderId="1" xfId="0" applyFont="1" applyBorder="1" applyAlignment="1">
      <alignment horizontal="right"/>
    </xf>
    <xf numFmtId="0" fontId="3" fillId="0" borderId="1" xfId="0" applyFont="1" applyBorder="1"/>
    <xf numFmtId="0" fontId="3" fillId="0" borderId="1" xfId="0" applyFont="1" applyBorder="1" applyAlignment="1">
      <alignment horizontal="center"/>
    </xf>
    <xf numFmtId="166" fontId="0" fillId="0" borderId="0" xfId="0" applyNumberFormat="1" applyAlignment="1">
      <alignment horizontal="center"/>
    </xf>
    <xf numFmtId="0" fontId="3" fillId="0" borderId="0" xfId="0" applyFont="1" applyAlignment="1">
      <alignment horizontal="right"/>
    </xf>
    <xf numFmtId="0" fontId="7" fillId="0" borderId="0" xfId="0" applyFont="1" applyBorder="1"/>
    <xf numFmtId="0" fontId="3" fillId="2" borderId="0" xfId="0" applyFont="1" applyFill="1"/>
    <xf numFmtId="0" fontId="0" fillId="2" borderId="0" xfId="0" applyFill="1"/>
    <xf numFmtId="0" fontId="3" fillId="0" borderId="1" xfId="0" applyFont="1" applyBorder="1" applyAlignment="1">
      <alignment horizontal="left"/>
    </xf>
    <xf numFmtId="166" fontId="0" fillId="0" borderId="2" xfId="0" applyNumberFormat="1" applyBorder="1" applyAlignment="1">
      <alignment horizontal="center"/>
    </xf>
    <xf numFmtId="0" fontId="3" fillId="0" borderId="2" xfId="0" applyFont="1" applyBorder="1"/>
    <xf numFmtId="0" fontId="3" fillId="0" borderId="3" xfId="0" applyFont="1" applyBorder="1"/>
    <xf numFmtId="164" fontId="5" fillId="3" borderId="1" xfId="0" applyNumberFormat="1" applyFont="1" applyFill="1" applyBorder="1" applyAlignment="1">
      <alignment horizontal="center"/>
    </xf>
    <xf numFmtId="0" fontId="0" fillId="3" borderId="0" xfId="0" applyFill="1"/>
    <xf numFmtId="14" fontId="0" fillId="3" borderId="0" xfId="0" applyNumberFormat="1" applyFill="1"/>
    <xf numFmtId="165" fontId="0" fillId="3" borderId="2" xfId="0" applyNumberFormat="1" applyFill="1" applyBorder="1" applyAlignment="1">
      <alignment horizontal="right"/>
    </xf>
    <xf numFmtId="0" fontId="0" fillId="3" borderId="2" xfId="0" applyFill="1" applyBorder="1" applyAlignment="1">
      <alignment horizontal="center"/>
    </xf>
    <xf numFmtId="10" fontId="0" fillId="3" borderId="2" xfId="0" applyNumberFormat="1" applyFill="1" applyBorder="1" applyAlignment="1">
      <alignment horizontal="center"/>
    </xf>
    <xf numFmtId="0" fontId="5" fillId="3" borderId="0" xfId="0" applyFont="1" applyFill="1"/>
    <xf numFmtId="0" fontId="0" fillId="0" borderId="0" xfId="0" applyAlignment="1">
      <alignment horizontal="right"/>
    </xf>
    <xf numFmtId="0" fontId="0" fillId="0" borderId="1" xfId="0" applyBorder="1"/>
    <xf numFmtId="0" fontId="0" fillId="0" borderId="0" xfId="0" applyAlignment="1">
      <alignment horizontal="center"/>
    </xf>
    <xf numFmtId="0" fontId="0" fillId="0" borderId="0" xfId="0" applyFill="1" applyAlignment="1">
      <alignment horizontal="center"/>
    </xf>
    <xf numFmtId="164" fontId="0" fillId="0" borderId="0" xfId="0" applyNumberFormat="1" applyFill="1" applyBorder="1"/>
    <xf numFmtId="0" fontId="0" fillId="0" borderId="0" xfId="0" applyFill="1" applyBorder="1" applyAlignment="1">
      <alignment horizontal="center"/>
    </xf>
    <xf numFmtId="0" fontId="0" fillId="0" borderId="0" xfId="0" applyFill="1" applyBorder="1" applyAlignment="1">
      <alignment horizontal="left"/>
    </xf>
    <xf numFmtId="0" fontId="3" fillId="0" borderId="0" xfId="0" applyFont="1" applyAlignment="1">
      <alignment horizontal="left"/>
    </xf>
    <xf numFmtId="0" fontId="0" fillId="3" borderId="1" xfId="0" applyFill="1" applyBorder="1" applyAlignment="1">
      <alignment horizontal="center"/>
    </xf>
    <xf numFmtId="0" fontId="3" fillId="0" borderId="0" xfId="0" applyFont="1" applyBorder="1" applyAlignment="1">
      <alignment horizontal="right"/>
    </xf>
    <xf numFmtId="164" fontId="0" fillId="0" borderId="0" xfId="0" applyNumberFormat="1" applyBorder="1"/>
    <xf numFmtId="0" fontId="3" fillId="0" borderId="0" xfId="0" applyFont="1" applyBorder="1"/>
    <xf numFmtId="164" fontId="5" fillId="0" borderId="0" xfId="0" applyNumberFormat="1" applyFont="1" applyFill="1" applyBorder="1" applyAlignment="1">
      <alignment horizontal="center"/>
    </xf>
    <xf numFmtId="165" fontId="0" fillId="0" borderId="4" xfId="0" applyNumberFormat="1" applyBorder="1"/>
    <xf numFmtId="0" fontId="9" fillId="4" borderId="1" xfId="0" applyFont="1" applyFill="1" applyBorder="1" applyAlignment="1">
      <alignment horizontal="right"/>
    </xf>
    <xf numFmtId="166" fontId="0" fillId="4" borderId="0" xfId="0" applyNumberFormat="1" applyFill="1" applyAlignment="1">
      <alignment horizontal="center"/>
    </xf>
    <xf numFmtId="0" fontId="0" fillId="4" borderId="0" xfId="0" applyFill="1"/>
    <xf numFmtId="0" fontId="0" fillId="4" borderId="0" xfId="0" applyFill="1" applyAlignment="1">
      <alignment horizontal="right"/>
    </xf>
    <xf numFmtId="1" fontId="0" fillId="4" borderId="0" xfId="0" applyNumberFormat="1" applyFill="1" applyAlignment="1">
      <alignment horizontal="center"/>
    </xf>
    <xf numFmtId="167" fontId="0" fillId="4" borderId="0" xfId="0" applyNumberFormat="1" applyFill="1" applyAlignment="1">
      <alignment horizontal="center"/>
    </xf>
    <xf numFmtId="0" fontId="0" fillId="4" borderId="1" xfId="0" applyFill="1" applyBorder="1"/>
    <xf numFmtId="0" fontId="0" fillId="3" borderId="2" xfId="0" applyFill="1" applyBorder="1"/>
    <xf numFmtId="0" fontId="0" fillId="5" borderId="2" xfId="0" applyFill="1" applyBorder="1"/>
    <xf numFmtId="0" fontId="3" fillId="5" borderId="2" xfId="0" applyFont="1" applyFill="1" applyBorder="1"/>
    <xf numFmtId="0" fontId="0" fillId="6" borderId="2" xfId="0" applyFill="1" applyBorder="1"/>
    <xf numFmtId="0" fontId="3" fillId="6" borderId="2" xfId="0" applyFont="1" applyFill="1" applyBorder="1"/>
    <xf numFmtId="0" fontId="0" fillId="7" borderId="2" xfId="0" applyFill="1" applyBorder="1"/>
    <xf numFmtId="0" fontId="0" fillId="8" borderId="2" xfId="0" applyFill="1" applyBorder="1"/>
    <xf numFmtId="0" fontId="3" fillId="8" borderId="2" xfId="0" applyFont="1" applyFill="1" applyBorder="1"/>
    <xf numFmtId="0" fontId="0" fillId="9" borderId="2" xfId="0" applyFill="1" applyBorder="1"/>
    <xf numFmtId="0" fontId="3" fillId="9" borderId="2" xfId="0" applyFont="1" applyFill="1" applyBorder="1"/>
    <xf numFmtId="0" fontId="0" fillId="10" borderId="2" xfId="0" applyFill="1" applyBorder="1"/>
    <xf numFmtId="0" fontId="0" fillId="4" borderId="2" xfId="0" applyFill="1" applyBorder="1"/>
    <xf numFmtId="0" fontId="3" fillId="5" borderId="0" xfId="0" applyFont="1" applyFill="1"/>
    <xf numFmtId="0" fontId="3" fillId="2" borderId="0" xfId="0" applyFont="1" applyFill="1" applyAlignment="1">
      <alignment horizontal="center"/>
    </xf>
    <xf numFmtId="0" fontId="0" fillId="11" borderId="0" xfId="0" applyFill="1"/>
    <xf numFmtId="0" fontId="10" fillId="11" borderId="0" xfId="0" applyFont="1" applyFill="1"/>
    <xf numFmtId="0" fontId="12" fillId="0" borderId="0" xfId="0" applyFont="1" applyAlignment="1">
      <alignment horizontal="right"/>
    </xf>
    <xf numFmtId="0" fontId="12" fillId="0" borderId="0" xfId="0" applyFont="1"/>
    <xf numFmtId="1" fontId="12" fillId="0" borderId="0" xfId="0" applyNumberFormat="1" applyFont="1" applyAlignment="1">
      <alignment horizontal="right"/>
    </xf>
    <xf numFmtId="0" fontId="13" fillId="0" borderId="0" xfId="0" applyFont="1" applyFill="1" applyBorder="1"/>
    <xf numFmtId="0" fontId="0" fillId="0" borderId="0" xfId="0" applyFill="1"/>
    <xf numFmtId="14" fontId="0" fillId="3" borderId="2" xfId="0" applyNumberFormat="1" applyFill="1" applyBorder="1"/>
    <xf numFmtId="0" fontId="0" fillId="2" borderId="0" xfId="0" applyFill="1" applyAlignment="1">
      <alignment horizontal="center"/>
    </xf>
    <xf numFmtId="0" fontId="3" fillId="0" borderId="0" xfId="0" applyFont="1" applyFill="1"/>
    <xf numFmtId="0" fontId="14" fillId="0" borderId="0" xfId="0" applyFont="1"/>
    <xf numFmtId="0" fontId="3" fillId="0" borderId="0" xfId="0" applyFont="1" applyAlignment="1">
      <alignment horizontal="center"/>
    </xf>
    <xf numFmtId="0" fontId="8" fillId="0" borderId="0" xfId="0" applyFont="1"/>
    <xf numFmtId="0" fontId="9" fillId="0" borderId="0" xfId="0" applyFont="1" applyAlignment="1">
      <alignment horizontal="right"/>
    </xf>
    <xf numFmtId="0" fontId="3" fillId="0" borderId="5" xfId="0" applyFont="1" applyBorder="1" applyAlignment="1">
      <alignment horizontal="right"/>
    </xf>
    <xf numFmtId="0" fontId="3" fillId="2" borderId="1" xfId="0" applyFont="1" applyFill="1" applyBorder="1" applyAlignment="1">
      <alignment horizontal="center"/>
    </xf>
    <xf numFmtId="0" fontId="3" fillId="12" borderId="0" xfId="0" applyFont="1" applyFill="1"/>
    <xf numFmtId="0" fontId="0" fillId="12" borderId="0" xfId="0" applyFill="1"/>
    <xf numFmtId="0" fontId="3" fillId="12" borderId="0" xfId="0" applyFont="1" applyFill="1" applyAlignment="1">
      <alignment horizontal="center"/>
    </xf>
    <xf numFmtId="0" fontId="3" fillId="7" borderId="0" xfId="0" applyFont="1" applyFill="1"/>
    <xf numFmtId="0" fontId="0" fillId="7" borderId="0" xfId="0" applyFill="1"/>
    <xf numFmtId="0" fontId="0" fillId="7" borderId="0" xfId="0" applyFill="1" applyAlignment="1">
      <alignment horizontal="center"/>
    </xf>
    <xf numFmtId="0" fontId="8" fillId="7" borderId="0" xfId="0" applyFont="1" applyFill="1"/>
    <xf numFmtId="0" fontId="0" fillId="12" borderId="0" xfId="0" applyFill="1" applyAlignment="1">
      <alignment horizontal="center"/>
    </xf>
    <xf numFmtId="0" fontId="3" fillId="12" borderId="0" xfId="0" applyFont="1" applyFill="1" applyAlignment="1">
      <alignment horizontal="right"/>
    </xf>
    <xf numFmtId="0" fontId="6" fillId="3" borderId="2" xfId="1" applyFill="1" applyBorder="1" applyAlignment="1" applyProtection="1"/>
    <xf numFmtId="0" fontId="3" fillId="5" borderId="2" xfId="0" applyFont="1" applyFill="1" applyBorder="1" applyAlignment="1">
      <alignment horizontal="center"/>
    </xf>
    <xf numFmtId="0" fontId="3" fillId="5" borderId="0" xfId="0" applyFont="1" applyFill="1" applyBorder="1" applyAlignment="1">
      <alignment horizontal="center"/>
    </xf>
    <xf numFmtId="0" fontId="0" fillId="5" borderId="2" xfId="0" applyFill="1" applyBorder="1" applyAlignment="1">
      <alignment horizontal="center"/>
    </xf>
    <xf numFmtId="14" fontId="0" fillId="3" borderId="2" xfId="0" applyNumberFormat="1" applyFill="1" applyBorder="1" applyAlignment="1">
      <alignment horizontal="center"/>
    </xf>
    <xf numFmtId="0" fontId="3" fillId="3" borderId="2" xfId="0" applyFont="1" applyFill="1" applyBorder="1" applyAlignment="1">
      <alignment horizontal="center"/>
    </xf>
    <xf numFmtId="16" fontId="3" fillId="5" borderId="2" xfId="0" applyNumberFormat="1" applyFont="1" applyFill="1" applyBorder="1" applyAlignment="1">
      <alignment horizontal="center"/>
    </xf>
    <xf numFmtId="0" fontId="0" fillId="3" borderId="2" xfId="0" quotePrefix="1" applyNumberFormat="1" applyFill="1" applyBorder="1"/>
    <xf numFmtId="0" fontId="0" fillId="3" borderId="2" xfId="0" quotePrefix="1" applyNumberFormat="1" applyFill="1" applyBorder="1" applyAlignment="1">
      <alignment horizontal="center"/>
    </xf>
    <xf numFmtId="0" fontId="0" fillId="3" borderId="2" xfId="0" applyNumberFormat="1" applyFill="1" applyBorder="1"/>
    <xf numFmtId="16" fontId="8" fillId="5" borderId="2" xfId="0" applyNumberFormat="1" applyFont="1" applyFill="1" applyBorder="1" applyAlignment="1">
      <alignment horizontal="center"/>
    </xf>
    <xf numFmtId="0" fontId="0" fillId="4" borderId="2" xfId="0" applyFill="1" applyBorder="1" applyAlignment="1">
      <alignment horizontal="center"/>
    </xf>
    <xf numFmtId="0" fontId="3" fillId="9" borderId="2" xfId="0" applyFont="1" applyFill="1" applyBorder="1" applyAlignment="1">
      <alignment horizontal="center"/>
    </xf>
    <xf numFmtId="0" fontId="0" fillId="9" borderId="2" xfId="0" applyFill="1" applyBorder="1" applyAlignment="1">
      <alignment horizontal="center"/>
    </xf>
    <xf numFmtId="0" fontId="17" fillId="13" borderId="2" xfId="0" applyFont="1" applyFill="1" applyBorder="1"/>
    <xf numFmtId="169" fontId="1" fillId="14" borderId="0" xfId="0" applyNumberFormat="1" applyFont="1" applyFill="1" applyAlignment="1">
      <alignment horizontal="center"/>
    </xf>
    <xf numFmtId="164" fontId="0" fillId="14" borderId="0" xfId="0" applyNumberFormat="1" applyFill="1" applyAlignment="1">
      <alignment horizontal="center"/>
    </xf>
    <xf numFmtId="166" fontId="0" fillId="14" borderId="0" xfId="0" applyNumberFormat="1" applyFill="1" applyAlignment="1">
      <alignment horizontal="center"/>
    </xf>
    <xf numFmtId="0" fontId="0" fillId="14" borderId="0" xfId="0" applyFill="1"/>
    <xf numFmtId="0" fontId="0" fillId="14" borderId="0" xfId="0" applyFill="1" applyAlignment="1">
      <alignment horizontal="center"/>
    </xf>
    <xf numFmtId="167" fontId="0" fillId="0" borderId="0" xfId="0" applyNumberFormat="1" applyAlignment="1">
      <alignment horizontal="center"/>
    </xf>
    <xf numFmtId="0" fontId="7" fillId="0" borderId="0" xfId="0" applyFont="1"/>
    <xf numFmtId="0" fontId="0" fillId="0" borderId="0" xfId="0" applyAlignment="1">
      <alignment horizontal="left"/>
    </xf>
    <xf numFmtId="170" fontId="0" fillId="0" borderId="0" xfId="0" applyNumberFormat="1"/>
    <xf numFmtId="0" fontId="0" fillId="0" borderId="6" xfId="0" applyBorder="1" applyAlignment="1">
      <alignment vertical="top" wrapText="1"/>
    </xf>
    <xf numFmtId="0" fontId="0" fillId="0" borderId="2" xfId="0" applyBorder="1"/>
    <xf numFmtId="0" fontId="3" fillId="0" borderId="7" xfId="0" applyFont="1" applyBorder="1"/>
    <xf numFmtId="165" fontId="0" fillId="3" borderId="7" xfId="0" applyNumberFormat="1" applyFill="1" applyBorder="1" applyAlignment="1">
      <alignment horizontal="right"/>
    </xf>
    <xf numFmtId="0" fontId="0" fillId="3" borderId="7" xfId="0" applyFill="1" applyBorder="1" applyAlignment="1">
      <alignment horizontal="center"/>
    </xf>
    <xf numFmtId="10" fontId="0" fillId="3" borderId="7" xfId="0" applyNumberFormat="1" applyFill="1" applyBorder="1" applyAlignment="1">
      <alignment horizontal="center"/>
    </xf>
    <xf numFmtId="166" fontId="0" fillId="0" borderId="7" xfId="0" applyNumberFormat="1" applyBorder="1" applyAlignment="1">
      <alignment horizontal="center"/>
    </xf>
    <xf numFmtId="10" fontId="3" fillId="5" borderId="2" xfId="0" applyNumberFormat="1" applyFont="1" applyFill="1" applyBorder="1" applyAlignment="1">
      <alignment horizontal="center"/>
    </xf>
    <xf numFmtId="0" fontId="22" fillId="0" borderId="0" xfId="0" applyFont="1" applyFill="1" applyBorder="1"/>
    <xf numFmtId="3" fontId="3" fillId="5" borderId="2" xfId="0" applyNumberFormat="1" applyFont="1" applyFill="1" applyBorder="1" applyAlignment="1">
      <alignment horizontal="center"/>
    </xf>
    <xf numFmtId="0" fontId="23" fillId="3" borderId="2" xfId="0" applyFont="1" applyFill="1" applyBorder="1"/>
    <xf numFmtId="0" fontId="3" fillId="0" borderId="2" xfId="0" applyFont="1" applyBorder="1" applyAlignment="1">
      <alignment horizontal="center"/>
    </xf>
    <xf numFmtId="0" fontId="3" fillId="5" borderId="2" xfId="0" applyFont="1" applyFill="1" applyBorder="1" applyAlignment="1">
      <alignment horizontal="center"/>
    </xf>
    <xf numFmtId="165" fontId="3" fillId="5" borderId="2" xfId="0" applyNumberFormat="1" applyFont="1" applyFill="1" applyBorder="1" applyAlignment="1">
      <alignment horizontal="right"/>
    </xf>
    <xf numFmtId="165" fontId="0" fillId="0" borderId="2" xfId="0" applyNumberFormat="1" applyBorder="1" applyAlignment="1">
      <alignment horizontal="right"/>
    </xf>
    <xf numFmtId="165" fontId="0" fillId="0" borderId="7" xfId="0" applyNumberFormat="1" applyBorder="1" applyAlignment="1">
      <alignment horizontal="right"/>
    </xf>
    <xf numFmtId="166" fontId="0" fillId="0" borderId="8" xfId="0" applyNumberFormat="1" applyBorder="1" applyAlignment="1">
      <alignment horizontal="center"/>
    </xf>
    <xf numFmtId="165" fontId="0" fillId="0" borderId="9" xfId="0" applyNumberFormat="1" applyBorder="1"/>
    <xf numFmtId="168" fontId="0" fillId="0" borderId="0" xfId="0" applyNumberFormat="1" applyAlignment="1">
      <alignment horizontal="center"/>
    </xf>
    <xf numFmtId="0" fontId="3" fillId="0" borderId="10" xfId="0" applyFont="1" applyFill="1" applyBorder="1"/>
    <xf numFmtId="165" fontId="0" fillId="0" borderId="10" xfId="0" applyNumberFormat="1" applyFill="1" applyBorder="1" applyAlignment="1">
      <alignment horizontal="right"/>
    </xf>
    <xf numFmtId="10" fontId="0" fillId="0" borderId="10" xfId="0" applyNumberFormat="1" applyFill="1" applyBorder="1" applyAlignment="1">
      <alignment horizontal="center"/>
    </xf>
    <xf numFmtId="166" fontId="3" fillId="0" borderId="10" xfId="0" applyNumberFormat="1" applyFont="1" applyFill="1" applyBorder="1" applyAlignment="1">
      <alignment horizontal="center"/>
    </xf>
    <xf numFmtId="165" fontId="3" fillId="0" borderId="11" xfId="0" applyNumberFormat="1" applyFont="1" applyFill="1" applyBorder="1"/>
    <xf numFmtId="1" fontId="0" fillId="0" borderId="12" xfId="0" applyNumberFormat="1" applyBorder="1" applyAlignment="1">
      <alignment horizontal="center"/>
    </xf>
    <xf numFmtId="0" fontId="0" fillId="0" borderId="13" xfId="0" applyBorder="1"/>
    <xf numFmtId="1" fontId="3" fillId="0" borderId="14" xfId="0" applyNumberFormat="1" applyFont="1" applyFill="1" applyBorder="1" applyAlignment="1">
      <alignment horizontal="center"/>
    </xf>
    <xf numFmtId="0" fontId="0" fillId="0" borderId="10" xfId="0" applyFill="1" applyBorder="1"/>
    <xf numFmtId="1" fontId="0" fillId="0" borderId="3" xfId="0" applyNumberFormat="1" applyBorder="1" applyAlignment="1">
      <alignment horizontal="center"/>
    </xf>
    <xf numFmtId="0" fontId="0" fillId="0" borderId="8" xfId="0" applyBorder="1"/>
    <xf numFmtId="0" fontId="3" fillId="0" borderId="13" xfId="0" applyFont="1" applyBorder="1"/>
    <xf numFmtId="165" fontId="0" fillId="0" borderId="15" xfId="0" applyNumberFormat="1" applyBorder="1"/>
    <xf numFmtId="0" fontId="0" fillId="0" borderId="13" xfId="0" applyFill="1" applyBorder="1"/>
    <xf numFmtId="165" fontId="0" fillId="0" borderId="8" xfId="0" applyNumberFormat="1" applyFill="1" applyBorder="1" applyAlignment="1">
      <alignment horizontal="right"/>
    </xf>
    <xf numFmtId="0" fontId="0" fillId="0" borderId="8" xfId="0" applyFill="1" applyBorder="1" applyAlignment="1">
      <alignment horizontal="center"/>
    </xf>
    <xf numFmtId="10" fontId="0" fillId="0" borderId="8" xfId="0" applyNumberFormat="1" applyFill="1" applyBorder="1" applyAlignment="1">
      <alignment horizontal="center"/>
    </xf>
    <xf numFmtId="0" fontId="3" fillId="5" borderId="2" xfId="0" applyNumberFormat="1" applyFont="1" applyFill="1" applyBorder="1" applyAlignment="1">
      <alignment horizontal="right"/>
    </xf>
    <xf numFmtId="0" fontId="0" fillId="0" borderId="10" xfId="0" applyNumberFormat="1" applyFill="1" applyBorder="1" applyAlignment="1">
      <alignment horizontal="right"/>
    </xf>
    <xf numFmtId="0" fontId="9" fillId="4" borderId="1" xfId="0" applyFont="1" applyFill="1" applyBorder="1" applyAlignment="1">
      <alignment horizontal="center"/>
    </xf>
    <xf numFmtId="0" fontId="9" fillId="4" borderId="1" xfId="0" applyFont="1" applyFill="1" applyBorder="1"/>
    <xf numFmtId="0" fontId="8" fillId="3" borderId="2" xfId="0" applyFont="1" applyFill="1" applyBorder="1"/>
    <xf numFmtId="0" fontId="8" fillId="3" borderId="7" xfId="0" applyFont="1" applyFill="1" applyBorder="1"/>
    <xf numFmtId="164" fontId="0" fillId="3" borderId="0" xfId="0" applyNumberFormat="1" applyFill="1" applyBorder="1" applyAlignment="1">
      <alignment horizontal="center"/>
    </xf>
    <xf numFmtId="168" fontId="0" fillId="0" borderId="16" xfId="0" applyNumberFormat="1" applyFill="1" applyBorder="1" applyAlignment="1">
      <alignment horizontal="center"/>
    </xf>
    <xf numFmtId="0" fontId="26" fillId="0" borderId="0" xfId="0" applyFont="1"/>
    <xf numFmtId="0" fontId="19" fillId="0" borderId="0" xfId="0" applyFont="1"/>
    <xf numFmtId="0" fontId="29" fillId="0" borderId="17" xfId="0" applyFont="1" applyBorder="1" applyAlignment="1">
      <alignment horizontal="left" vertical="top" wrapText="1" indent="4"/>
    </xf>
    <xf numFmtId="0" fontId="31" fillId="0" borderId="17" xfId="0" applyFont="1" applyBorder="1" applyAlignment="1">
      <alignment horizontal="left" vertical="top" wrapText="1" indent="4"/>
    </xf>
    <xf numFmtId="14" fontId="0" fillId="0" borderId="0" xfId="0" applyNumberFormat="1" applyFill="1"/>
    <xf numFmtId="0" fontId="10" fillId="0" borderId="0" xfId="0" applyFont="1" applyFill="1"/>
    <xf numFmtId="0" fontId="8" fillId="0" borderId="0" xfId="0" applyFont="1" applyFill="1"/>
    <xf numFmtId="0" fontId="8" fillId="0" borderId="0" xfId="0" applyFont="1" applyAlignment="1">
      <alignment horizontal="right"/>
    </xf>
    <xf numFmtId="0" fontId="28" fillId="15" borderId="0" xfId="0" applyFont="1" applyFill="1" applyAlignment="1">
      <alignment horizontal="right"/>
    </xf>
    <xf numFmtId="0" fontId="28" fillId="15" borderId="0" xfId="0" applyFont="1" applyFill="1"/>
    <xf numFmtId="0" fontId="28" fillId="15" borderId="0" xfId="0" applyFont="1" applyFill="1" applyAlignment="1">
      <alignment horizontal="center"/>
    </xf>
    <xf numFmtId="0" fontId="0" fillId="0" borderId="0" xfId="0" applyBorder="1"/>
    <xf numFmtId="0" fontId="0" fillId="0" borderId="2" xfId="0" applyFill="1" applyBorder="1"/>
    <xf numFmtId="0" fontId="25" fillId="0" borderId="0" xfId="0" applyFont="1" applyBorder="1" applyAlignment="1">
      <alignment vertical="top" wrapText="1"/>
    </xf>
    <xf numFmtId="0" fontId="26" fillId="0" borderId="0" xfId="0" applyFont="1" applyBorder="1" applyAlignment="1">
      <alignment vertical="top" wrapText="1"/>
    </xf>
    <xf numFmtId="0" fontId="26" fillId="0" borderId="0" xfId="0" applyFont="1" applyBorder="1" applyAlignment="1">
      <alignment horizontal="left" vertical="top" wrapText="1" indent="1"/>
    </xf>
    <xf numFmtId="0" fontId="26" fillId="0" borderId="0" xfId="0" applyFont="1" applyBorder="1" applyAlignment="1">
      <alignment horizontal="left" indent="1"/>
    </xf>
    <xf numFmtId="0" fontId="25" fillId="0" borderId="0" xfId="0" applyFont="1" applyBorder="1"/>
    <xf numFmtId="0" fontId="26" fillId="0" borderId="0" xfId="0" applyFont="1" applyBorder="1"/>
    <xf numFmtId="164" fontId="5" fillId="0" borderId="0" xfId="0" applyNumberFormat="1" applyFont="1" applyFill="1" applyBorder="1" applyAlignment="1">
      <alignment horizontal="left"/>
    </xf>
    <xf numFmtId="0" fontId="7" fillId="2" borderId="0" xfId="0" applyFont="1" applyFill="1"/>
    <xf numFmtId="1" fontId="0" fillId="0" borderId="0" xfId="0" applyNumberFormat="1" applyAlignment="1">
      <alignment horizontal="center"/>
    </xf>
    <xf numFmtId="166" fontId="3" fillId="0" borderId="0" xfId="0" applyNumberFormat="1" applyFont="1" applyAlignment="1">
      <alignment horizontal="center"/>
    </xf>
    <xf numFmtId="0" fontId="30" fillId="0" borderId="0" xfId="0" applyFont="1" applyAlignment="1">
      <alignment horizontal="right"/>
    </xf>
    <xf numFmtId="0" fontId="8" fillId="0" borderId="0" xfId="0" applyFont="1" applyAlignment="1">
      <alignment horizontal="center"/>
    </xf>
    <xf numFmtId="0" fontId="28" fillId="15" borderId="0" xfId="0" applyFont="1" applyFill="1" applyAlignment="1">
      <alignment horizontal="left"/>
    </xf>
    <xf numFmtId="0" fontId="0" fillId="2" borderId="0" xfId="0" applyFill="1" applyAlignment="1">
      <alignment horizontal="left"/>
    </xf>
    <xf numFmtId="0" fontId="6" fillId="0" borderId="0" xfId="1" applyAlignment="1" applyProtection="1">
      <alignment horizontal="left"/>
    </xf>
    <xf numFmtId="0" fontId="8" fillId="0" borderId="0" xfId="0" applyFont="1" applyAlignment="1">
      <alignment horizontal="left"/>
    </xf>
    <xf numFmtId="0" fontId="0" fillId="0" borderId="0" xfId="0" applyFont="1" applyAlignment="1">
      <alignment horizontal="left"/>
    </xf>
    <xf numFmtId="0" fontId="8" fillId="0" borderId="0" xfId="0" applyFont="1" applyFill="1" applyBorder="1" applyAlignment="1">
      <alignment horizontal="left"/>
    </xf>
    <xf numFmtId="0" fontId="3" fillId="4" borderId="2" xfId="0" applyFont="1" applyFill="1" applyBorder="1"/>
    <xf numFmtId="0" fontId="34" fillId="0" borderId="0" xfId="0" applyFont="1"/>
    <xf numFmtId="0" fontId="10" fillId="0" borderId="0" xfId="0" applyFont="1"/>
    <xf numFmtId="0" fontId="11" fillId="0" borderId="0" xfId="0" applyFont="1"/>
    <xf numFmtId="0" fontId="33" fillId="17" borderId="0" xfId="0" applyFont="1" applyFill="1" applyAlignment="1">
      <alignment horizontal="center"/>
    </xf>
    <xf numFmtId="0" fontId="33" fillId="17" borderId="0" xfId="0" applyFont="1" applyFill="1"/>
    <xf numFmtId="0" fontId="0" fillId="18" borderId="0" xfId="0" applyFill="1" applyAlignment="1">
      <alignment horizontal="center"/>
    </xf>
    <xf numFmtId="0" fontId="0" fillId="18" borderId="0" xfId="0" applyFill="1"/>
    <xf numFmtId="165" fontId="0" fillId="0" borderId="0" xfId="0" applyNumberFormat="1" applyAlignment="1">
      <alignment horizontal="center"/>
    </xf>
    <xf numFmtId="0" fontId="33" fillId="18" borderId="0" xfId="0" applyFont="1" applyFill="1" applyAlignment="1">
      <alignment horizontal="left"/>
    </xf>
    <xf numFmtId="0" fontId="33" fillId="18" borderId="0" xfId="0" applyFont="1" applyFill="1" applyAlignment="1">
      <alignment horizontal="center"/>
    </xf>
    <xf numFmtId="0" fontId="33" fillId="18" borderId="0" xfId="0" applyFont="1" applyFill="1"/>
    <xf numFmtId="0" fontId="33" fillId="19" borderId="0" xfId="0" applyFont="1" applyFill="1"/>
    <xf numFmtId="0" fontId="0" fillId="17" borderId="0" xfId="0" applyFill="1" applyAlignment="1">
      <alignment horizontal="center"/>
    </xf>
    <xf numFmtId="0" fontId="0" fillId="17" borderId="0" xfId="0" applyFill="1"/>
    <xf numFmtId="0" fontId="0" fillId="19" borderId="0" xfId="0" applyFill="1"/>
    <xf numFmtId="0" fontId="3" fillId="20" borderId="0" xfId="0" applyFont="1" applyFill="1" applyAlignment="1">
      <alignment horizontal="left"/>
    </xf>
    <xf numFmtId="0" fontId="3" fillId="20" borderId="0" xfId="0" applyFont="1" applyFill="1" applyAlignment="1">
      <alignment horizontal="center"/>
    </xf>
    <xf numFmtId="166" fontId="3" fillId="20" borderId="0" xfId="0" applyNumberFormat="1" applyFont="1" applyFill="1" applyAlignment="1">
      <alignment horizontal="center"/>
    </xf>
    <xf numFmtId="164" fontId="3" fillId="20" borderId="0" xfId="0" applyNumberFormat="1" applyFont="1" applyFill="1" applyAlignment="1">
      <alignment horizontal="center"/>
    </xf>
    <xf numFmtId="1" fontId="3" fillId="20" borderId="0" xfId="0" applyNumberFormat="1" applyFont="1" applyFill="1" applyAlignment="1">
      <alignment horizontal="center"/>
    </xf>
    <xf numFmtId="0" fontId="8" fillId="0" borderId="0" xfId="0" applyFont="1" applyAlignment="1">
      <alignment wrapText="1"/>
    </xf>
    <xf numFmtId="0" fontId="0" fillId="0" borderId="0" xfId="0" applyAlignment="1">
      <alignment wrapText="1"/>
    </xf>
    <xf numFmtId="0" fontId="8" fillId="0" borderId="0" xfId="0" applyFont="1" applyAlignment="1">
      <alignment vertical="top" wrapText="1"/>
    </xf>
    <xf numFmtId="0" fontId="0" fillId="0" borderId="0" xfId="0" applyAlignment="1">
      <alignment vertical="top" wrapText="1"/>
    </xf>
    <xf numFmtId="0" fontId="0" fillId="0" borderId="0" xfId="0" applyAlignment="1">
      <alignment horizontal="left"/>
    </xf>
    <xf numFmtId="0" fontId="0" fillId="3" borderId="0" xfId="0" applyFill="1" applyAlignment="1"/>
    <xf numFmtId="0" fontId="0" fillId="0" borderId="0" xfId="0" applyAlignment="1"/>
    <xf numFmtId="0" fontId="29" fillId="0" borderId="18" xfId="0" applyFont="1" applyBorder="1" applyAlignment="1">
      <alignment horizontal="left" vertical="top" wrapText="1" indent="4"/>
    </xf>
    <xf numFmtId="0" fontId="29" fillId="0" borderId="19" xfId="0" applyFont="1" applyBorder="1" applyAlignment="1">
      <alignment horizontal="left" vertical="top" wrapText="1" indent="4"/>
    </xf>
    <xf numFmtId="0" fontId="29" fillId="0" borderId="20" xfId="0" applyFont="1" applyBorder="1" applyAlignment="1">
      <alignment horizontal="left" vertical="top" wrapText="1" indent="4"/>
    </xf>
    <xf numFmtId="0" fontId="30" fillId="0" borderId="18" xfId="0" applyFont="1" applyBorder="1" applyAlignment="1">
      <alignment vertical="top" wrapText="1"/>
    </xf>
    <xf numFmtId="0" fontId="30" fillId="0" borderId="19" xfId="0" applyFont="1" applyBorder="1" applyAlignment="1">
      <alignment vertical="top" wrapText="1"/>
    </xf>
    <xf numFmtId="0" fontId="30" fillId="0" borderId="20" xfId="0" applyFont="1" applyBorder="1" applyAlignment="1">
      <alignment vertical="top" wrapText="1"/>
    </xf>
    <xf numFmtId="0" fontId="32" fillId="2" borderId="18" xfId="0" applyFont="1" applyFill="1" applyBorder="1" applyAlignment="1">
      <alignment vertical="top" wrapText="1"/>
    </xf>
    <xf numFmtId="0" fontId="32" fillId="2" borderId="19" xfId="0" applyFont="1" applyFill="1" applyBorder="1" applyAlignment="1">
      <alignment vertical="top" wrapText="1"/>
    </xf>
    <xf numFmtId="0" fontId="32" fillId="2" borderId="20" xfId="0" applyFont="1" applyFill="1" applyBorder="1" applyAlignment="1">
      <alignment vertical="top" wrapText="1"/>
    </xf>
    <xf numFmtId="0" fontId="29" fillId="0" borderId="24" xfId="0" applyFont="1" applyBorder="1" applyAlignment="1">
      <alignment horizontal="left" vertical="top" wrapText="1" indent="4"/>
    </xf>
    <xf numFmtId="0" fontId="29" fillId="0" borderId="26" xfId="0" applyFont="1" applyBorder="1" applyAlignment="1">
      <alignment horizontal="left" vertical="top" wrapText="1" indent="4"/>
    </xf>
    <xf numFmtId="0" fontId="29" fillId="0" borderId="27" xfId="0" applyFont="1" applyBorder="1" applyAlignment="1">
      <alignment horizontal="left" vertical="top" wrapText="1" indent="4"/>
    </xf>
    <xf numFmtId="0" fontId="29" fillId="0" borderId="17" xfId="0" applyFont="1" applyBorder="1" applyAlignment="1">
      <alignment horizontal="left" vertical="top" wrapText="1" indent="4"/>
    </xf>
    <xf numFmtId="0" fontId="29" fillId="0" borderId="28" xfId="0" applyFont="1" applyBorder="1" applyAlignment="1">
      <alignment horizontal="left" vertical="top" wrapText="1" indent="4"/>
    </xf>
    <xf numFmtId="0" fontId="29" fillId="0" borderId="6" xfId="0" applyFont="1" applyBorder="1" applyAlignment="1">
      <alignment horizontal="left" vertical="top" wrapText="1" indent="4"/>
    </xf>
    <xf numFmtId="0" fontId="0" fillId="0" borderId="28" xfId="0" applyBorder="1" applyAlignment="1">
      <alignment vertical="top" wrapText="1"/>
    </xf>
    <xf numFmtId="0" fontId="0" fillId="0" borderId="6" xfId="0" applyBorder="1" applyAlignment="1">
      <alignment vertical="top" wrapText="1"/>
    </xf>
    <xf numFmtId="0" fontId="29" fillId="0" borderId="25" xfId="0" applyFont="1" applyBorder="1" applyAlignment="1">
      <alignment horizontal="left" vertical="top" wrapText="1" indent="4"/>
    </xf>
    <xf numFmtId="0" fontId="29" fillId="0" borderId="0" xfId="0" applyFont="1" applyAlignment="1">
      <alignment horizontal="left" vertical="top" wrapText="1" indent="4"/>
    </xf>
    <xf numFmtId="0" fontId="29" fillId="0" borderId="29" xfId="0" applyFont="1" applyBorder="1" applyAlignment="1">
      <alignment horizontal="left" vertical="top" wrapText="1" indent="4"/>
    </xf>
    <xf numFmtId="0" fontId="32" fillId="4" borderId="18" xfId="0" applyFont="1" applyFill="1" applyBorder="1" applyAlignment="1">
      <alignment vertical="top" wrapText="1"/>
    </xf>
    <xf numFmtId="0" fontId="32" fillId="4" borderId="20" xfId="0" applyFont="1" applyFill="1" applyBorder="1" applyAlignment="1">
      <alignment vertical="top" wrapText="1"/>
    </xf>
    <xf numFmtId="0" fontId="32" fillId="4" borderId="19" xfId="0" applyFont="1" applyFill="1" applyBorder="1" applyAlignment="1">
      <alignment vertical="top" wrapText="1"/>
    </xf>
    <xf numFmtId="0" fontId="0" fillId="0" borderId="27" xfId="0" applyBorder="1" applyAlignment="1">
      <alignment vertical="top" wrapText="1"/>
    </xf>
    <xf numFmtId="0" fontId="0" fillId="0" borderId="17" xfId="0" applyBorder="1" applyAlignment="1">
      <alignment vertical="top" wrapText="1"/>
    </xf>
    <xf numFmtId="0" fontId="0" fillId="0" borderId="29" xfId="0" applyBorder="1" applyAlignment="1">
      <alignment vertical="top" wrapText="1"/>
    </xf>
    <xf numFmtId="0" fontId="3" fillId="4" borderId="18" xfId="0" applyFont="1" applyFill="1" applyBorder="1" applyAlignment="1">
      <alignment vertical="top" wrapText="1"/>
    </xf>
    <xf numFmtId="0" fontId="3" fillId="4" borderId="20" xfId="0" applyFont="1" applyFill="1" applyBorder="1" applyAlignment="1">
      <alignment vertical="top" wrapText="1"/>
    </xf>
    <xf numFmtId="0" fontId="3" fillId="4" borderId="19" xfId="0" applyFont="1" applyFill="1" applyBorder="1" applyAlignment="1">
      <alignment vertical="top" wrapText="1"/>
    </xf>
    <xf numFmtId="0" fontId="28" fillId="15" borderId="18" xfId="0" applyFont="1" applyFill="1" applyBorder="1" applyAlignment="1">
      <alignment vertical="top" wrapText="1"/>
    </xf>
    <xf numFmtId="0" fontId="28" fillId="15" borderId="19" xfId="0" applyFont="1" applyFill="1" applyBorder="1" applyAlignment="1">
      <alignment vertical="top" wrapText="1"/>
    </xf>
    <xf numFmtId="0" fontId="28" fillId="15" borderId="20" xfId="0" applyFont="1" applyFill="1" applyBorder="1" applyAlignment="1">
      <alignment vertical="top" wrapText="1"/>
    </xf>
    <xf numFmtId="0" fontId="27" fillId="0" borderId="21" xfId="0" applyFont="1" applyBorder="1" applyAlignment="1">
      <alignment vertical="top" wrapText="1"/>
    </xf>
    <xf numFmtId="0" fontId="27" fillId="0" borderId="22" xfId="0" applyFont="1" applyBorder="1" applyAlignment="1">
      <alignment vertical="top" wrapText="1"/>
    </xf>
    <xf numFmtId="0" fontId="27" fillId="0" borderId="23" xfId="0" applyFont="1" applyBorder="1" applyAlignment="1">
      <alignment vertical="top" wrapText="1"/>
    </xf>
    <xf numFmtId="0" fontId="27" fillId="0" borderId="18" xfId="0" applyFont="1" applyBorder="1" applyAlignment="1">
      <alignment vertical="top" wrapText="1"/>
    </xf>
    <xf numFmtId="0" fontId="27" fillId="0" borderId="19" xfId="0" applyFont="1" applyBorder="1" applyAlignment="1">
      <alignment vertical="top" wrapText="1"/>
    </xf>
    <xf numFmtId="0" fontId="27" fillId="0" borderId="20" xfId="0" applyFont="1" applyBorder="1" applyAlignment="1">
      <alignment vertical="top" wrapText="1"/>
    </xf>
    <xf numFmtId="0" fontId="26" fillId="0" borderId="24" xfId="0" applyFont="1" applyBorder="1" applyAlignment="1">
      <alignment vertical="top" wrapText="1"/>
    </xf>
    <xf numFmtId="0" fontId="26" fillId="0" borderId="25" xfId="0" applyFont="1" applyBorder="1" applyAlignment="1">
      <alignment vertical="top" wrapText="1"/>
    </xf>
    <xf numFmtId="0" fontId="26" fillId="0" borderId="26" xfId="0" applyFont="1" applyBorder="1" applyAlignment="1">
      <alignment vertical="top" wrapText="1"/>
    </xf>
    <xf numFmtId="0" fontId="26" fillId="0" borderId="27" xfId="0" applyFont="1" applyBorder="1" applyAlignment="1">
      <alignment vertical="top" wrapText="1"/>
    </xf>
    <xf numFmtId="0" fontId="26" fillId="0" borderId="0" xfId="0" applyFont="1" applyAlignment="1">
      <alignment vertical="top" wrapText="1"/>
    </xf>
    <xf numFmtId="0" fontId="26" fillId="0" borderId="17" xfId="0" applyFont="1" applyBorder="1" applyAlignment="1">
      <alignment vertical="top" wrapText="1"/>
    </xf>
    <xf numFmtId="0" fontId="26" fillId="0" borderId="28" xfId="0" applyFont="1" applyBorder="1" applyAlignment="1">
      <alignment vertical="top" wrapText="1"/>
    </xf>
    <xf numFmtId="0" fontId="26" fillId="0" borderId="29" xfId="0" applyFont="1" applyBorder="1" applyAlignment="1">
      <alignment vertical="top" wrapText="1"/>
    </xf>
    <xf numFmtId="0" fontId="26" fillId="0" borderId="6" xfId="0" applyFont="1" applyBorder="1" applyAlignment="1">
      <alignment vertical="top" wrapText="1"/>
    </xf>
    <xf numFmtId="0" fontId="28" fillId="16" borderId="18" xfId="0" applyFont="1" applyFill="1" applyBorder="1" applyAlignment="1">
      <alignment vertical="top" wrapText="1"/>
    </xf>
    <xf numFmtId="0" fontId="28" fillId="16" borderId="19" xfId="0" applyFont="1" applyFill="1" applyBorder="1" applyAlignment="1">
      <alignment vertical="top" wrapText="1"/>
    </xf>
    <xf numFmtId="0" fontId="28" fillId="16" borderId="20" xfId="0" applyFont="1" applyFill="1" applyBorder="1" applyAlignment="1">
      <alignment vertical="top"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123825</xdr:rowOff>
    </xdr:from>
    <xdr:to>
      <xdr:col>12</xdr:col>
      <xdr:colOff>76200</xdr:colOff>
      <xdr:row>56</xdr:row>
      <xdr:rowOff>38100</xdr:rowOff>
    </xdr:to>
    <xdr:pic>
      <xdr:nvPicPr>
        <xdr:cNvPr id="9217" name="Picture 1" descr="nmx high level process and tools2"/>
        <xdr:cNvPicPr>
          <a:picLocks noChangeAspect="1" noChangeArrowheads="1"/>
        </xdr:cNvPicPr>
      </xdr:nvPicPr>
      <xdr:blipFill>
        <a:blip xmlns:r="http://schemas.openxmlformats.org/officeDocument/2006/relationships" r:embed="rId1"/>
        <a:srcRect/>
        <a:stretch>
          <a:fillRect/>
        </a:stretch>
      </xdr:blipFill>
      <xdr:spPr bwMode="auto">
        <a:xfrm>
          <a:off x="219075" y="123825"/>
          <a:ext cx="7172325" cy="89820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09%20Lorins%20Work%20Files\09%20nutraMetrix\2011%20nmc%20dir%20work\NFC%20Tracking%20Process\NFC%20Group%20Accountability%20Shee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upport Group Overview"/>
      <sheetName val="PersonalBioSheet"/>
      <sheetName val="AccountabilityTasks"/>
      <sheetName val="Group Tracking Data"/>
    </sheetNames>
    <sheetDataSet>
      <sheetData sheetId="0"/>
      <sheetData sheetId="1">
        <row r="2">
          <cell r="A2" t="str">
            <v>Your Name Here</v>
          </cell>
          <cell r="B2" t="str">
            <v>Your Dist ID Here</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nutrametrix.org/nei" TargetMode="External"/><Relationship Id="rId2" Type="http://schemas.openxmlformats.org/officeDocument/2006/relationships/hyperlink" Target="http://www.unfranchisetraining.com/" TargetMode="External"/><Relationship Id="rId1" Type="http://schemas.openxmlformats.org/officeDocument/2006/relationships/hyperlink" Target="http://www.nutrametrix.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L49"/>
  <sheetViews>
    <sheetView tabSelected="1" workbookViewId="0">
      <selection activeCell="D28" sqref="D28"/>
    </sheetView>
  </sheetViews>
  <sheetFormatPr defaultRowHeight="12.75"/>
  <sheetData>
    <row r="2" spans="1:12" ht="27.75">
      <c r="A2" s="185" t="s">
        <v>580</v>
      </c>
    </row>
    <row r="4" spans="1:12">
      <c r="A4" s="205" t="s">
        <v>581</v>
      </c>
      <c r="B4" s="206"/>
      <c r="C4" s="206"/>
      <c r="D4" s="206"/>
      <c r="E4" s="206"/>
      <c r="F4" s="206"/>
      <c r="G4" s="206"/>
      <c r="H4" s="206"/>
      <c r="I4" s="206"/>
      <c r="J4" s="206"/>
      <c r="K4" s="206"/>
      <c r="L4" s="206"/>
    </row>
    <row r="5" spans="1:12">
      <c r="A5" s="206"/>
      <c r="B5" s="206"/>
      <c r="C5" s="206"/>
      <c r="D5" s="206"/>
      <c r="E5" s="206"/>
      <c r="F5" s="206"/>
      <c r="G5" s="206"/>
      <c r="H5" s="206"/>
      <c r="I5" s="206"/>
      <c r="J5" s="206"/>
      <c r="K5" s="206"/>
      <c r="L5" s="206"/>
    </row>
    <row r="6" spans="1:12">
      <c r="A6" s="206"/>
      <c r="B6" s="206"/>
      <c r="C6" s="206"/>
      <c r="D6" s="206"/>
      <c r="E6" s="206"/>
      <c r="F6" s="206"/>
      <c r="G6" s="206"/>
      <c r="H6" s="206"/>
      <c r="I6" s="206"/>
      <c r="J6" s="206"/>
      <c r="K6" s="206"/>
      <c r="L6" s="206"/>
    </row>
    <row r="7" spans="1:12">
      <c r="A7" s="206"/>
      <c r="B7" s="206"/>
      <c r="C7" s="206"/>
      <c r="D7" s="206"/>
      <c r="E7" s="206"/>
      <c r="F7" s="206"/>
      <c r="G7" s="206"/>
      <c r="H7" s="206"/>
      <c r="I7" s="206"/>
      <c r="J7" s="206"/>
      <c r="K7" s="206"/>
      <c r="L7" s="206"/>
    </row>
    <row r="8" spans="1:12">
      <c r="A8" s="206"/>
      <c r="B8" s="206"/>
      <c r="C8" s="206"/>
      <c r="D8" s="206"/>
      <c r="E8" s="206"/>
      <c r="F8" s="206"/>
      <c r="G8" s="206"/>
      <c r="H8" s="206"/>
      <c r="I8" s="206"/>
      <c r="J8" s="206"/>
      <c r="K8" s="206"/>
      <c r="L8" s="206"/>
    </row>
    <row r="9" spans="1:12">
      <c r="A9" s="206"/>
      <c r="B9" s="206"/>
      <c r="C9" s="206"/>
      <c r="D9" s="206"/>
      <c r="E9" s="206"/>
      <c r="F9" s="206"/>
      <c r="G9" s="206"/>
      <c r="H9" s="206"/>
      <c r="I9" s="206"/>
      <c r="J9" s="206"/>
      <c r="K9" s="206"/>
      <c r="L9" s="206"/>
    </row>
    <row r="10" spans="1:12">
      <c r="A10" s="206"/>
      <c r="B10" s="206"/>
      <c r="C10" s="206"/>
      <c r="D10" s="206"/>
      <c r="E10" s="206"/>
      <c r="F10" s="206"/>
      <c r="G10" s="206"/>
      <c r="H10" s="206"/>
      <c r="I10" s="206"/>
      <c r="J10" s="206"/>
      <c r="K10" s="206"/>
      <c r="L10" s="206"/>
    </row>
    <row r="12" spans="1:12" ht="18">
      <c r="A12" s="186" t="s">
        <v>582</v>
      </c>
    </row>
    <row r="14" spans="1:12">
      <c r="A14" s="207" t="s">
        <v>583</v>
      </c>
      <c r="B14" s="208"/>
      <c r="C14" s="208"/>
      <c r="D14" s="208"/>
      <c r="E14" s="208"/>
      <c r="F14" s="208"/>
      <c r="G14" s="208"/>
      <c r="H14" s="208"/>
      <c r="I14" s="208"/>
      <c r="J14" s="208"/>
      <c r="K14" s="208"/>
      <c r="L14" s="208"/>
    </row>
    <row r="15" spans="1:12">
      <c r="A15" s="208"/>
      <c r="B15" s="208"/>
      <c r="C15" s="208"/>
      <c r="D15" s="208"/>
      <c r="E15" s="208"/>
      <c r="F15" s="208"/>
      <c r="G15" s="208"/>
      <c r="H15" s="208"/>
      <c r="I15" s="208"/>
      <c r="J15" s="208"/>
      <c r="K15" s="208"/>
      <c r="L15" s="208"/>
    </row>
    <row r="16" spans="1:12" ht="46.5" customHeight="1">
      <c r="A16" s="208"/>
      <c r="B16" s="208"/>
      <c r="C16" s="208"/>
      <c r="D16" s="208"/>
      <c r="E16" s="208"/>
      <c r="F16" s="208"/>
      <c r="G16" s="208"/>
      <c r="H16" s="208"/>
      <c r="I16" s="208"/>
      <c r="J16" s="208"/>
      <c r="K16" s="208"/>
      <c r="L16" s="208"/>
    </row>
    <row r="18" spans="1:4" ht="18">
      <c r="A18" s="187" t="s">
        <v>584</v>
      </c>
    </row>
    <row r="20" spans="1:4">
      <c r="A20" s="2" t="s">
        <v>585</v>
      </c>
      <c r="D20" s="72" t="s">
        <v>594</v>
      </c>
    </row>
    <row r="21" spans="1:4">
      <c r="A21" s="2"/>
    </row>
    <row r="22" spans="1:4">
      <c r="A22" s="2" t="s">
        <v>586</v>
      </c>
      <c r="D22" s="72" t="s">
        <v>595</v>
      </c>
    </row>
    <row r="23" spans="1:4">
      <c r="A23" s="2"/>
    </row>
    <row r="24" spans="1:4">
      <c r="A24" s="2" t="s">
        <v>587</v>
      </c>
      <c r="D24" s="72" t="s">
        <v>596</v>
      </c>
    </row>
    <row r="25" spans="1:4">
      <c r="A25" s="2"/>
    </row>
    <row r="26" spans="1:4">
      <c r="A26" s="2" t="s">
        <v>588</v>
      </c>
      <c r="D26" s="72" t="s">
        <v>597</v>
      </c>
    </row>
    <row r="27" spans="1:4">
      <c r="A27" s="2"/>
      <c r="D27" s="72" t="s">
        <v>598</v>
      </c>
    </row>
    <row r="28" spans="1:4">
      <c r="A28" s="2"/>
      <c r="D28" s="72"/>
    </row>
    <row r="29" spans="1:4">
      <c r="A29" s="2" t="s">
        <v>589</v>
      </c>
      <c r="D29" s="72" t="s">
        <v>599</v>
      </c>
    </row>
    <row r="30" spans="1:4">
      <c r="A30" s="2"/>
      <c r="D30" s="72" t="s">
        <v>600</v>
      </c>
    </row>
    <row r="31" spans="1:4">
      <c r="A31" s="2"/>
    </row>
    <row r="32" spans="1:4">
      <c r="A32" s="2" t="s">
        <v>590</v>
      </c>
      <c r="D32" s="72" t="s">
        <v>601</v>
      </c>
    </row>
    <row r="33" spans="1:4">
      <c r="A33" s="2"/>
      <c r="D33" s="72" t="s">
        <v>602</v>
      </c>
    </row>
    <row r="34" spans="1:4">
      <c r="D34" s="72" t="s">
        <v>603</v>
      </c>
    </row>
    <row r="35" spans="1:4">
      <c r="A35" s="2"/>
    </row>
    <row r="36" spans="1:4">
      <c r="A36" s="2" t="s">
        <v>470</v>
      </c>
      <c r="D36" s="72" t="s">
        <v>604</v>
      </c>
    </row>
    <row r="37" spans="1:4">
      <c r="A37" s="2"/>
      <c r="D37" s="72" t="s">
        <v>605</v>
      </c>
    </row>
    <row r="38" spans="1:4">
      <c r="A38" s="2"/>
    </row>
    <row r="39" spans="1:4">
      <c r="A39" s="2" t="s">
        <v>591</v>
      </c>
      <c r="D39" s="72" t="s">
        <v>606</v>
      </c>
    </row>
    <row r="40" spans="1:4">
      <c r="A40" s="2"/>
    </row>
    <row r="41" spans="1:4">
      <c r="A41" s="2" t="s">
        <v>592</v>
      </c>
      <c r="D41" s="72" t="s">
        <v>607</v>
      </c>
    </row>
    <row r="42" spans="1:4">
      <c r="A42" s="2"/>
      <c r="D42" s="72" t="s">
        <v>608</v>
      </c>
    </row>
    <row r="43" spans="1:4">
      <c r="A43" s="2"/>
      <c r="D43" s="72" t="s">
        <v>609</v>
      </c>
    </row>
    <row r="44" spans="1:4">
      <c r="A44" s="2"/>
      <c r="D44" s="72"/>
    </row>
    <row r="45" spans="1:4">
      <c r="A45" s="2" t="s">
        <v>593</v>
      </c>
      <c r="D45" s="72" t="s">
        <v>610</v>
      </c>
    </row>
    <row r="46" spans="1:4">
      <c r="D46" s="72" t="s">
        <v>611</v>
      </c>
    </row>
    <row r="47" spans="1:4">
      <c r="D47" s="72" t="s">
        <v>612</v>
      </c>
    </row>
    <row r="49" spans="1:1">
      <c r="A49" s="72" t="s">
        <v>613</v>
      </c>
    </row>
  </sheetData>
  <mergeCells count="2">
    <mergeCell ref="A4:L10"/>
    <mergeCell ref="A14:L16"/>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
  <sheetViews>
    <sheetView workbookViewId="0">
      <selection activeCell="M42" sqref="M42"/>
    </sheetView>
  </sheetViews>
  <sheetFormatPr defaultRowHeight="12.75"/>
  <sheetData/>
  <phoneticPr fontId="24"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sheetPr codeName="Sheet1"/>
  <dimension ref="A2:H104"/>
  <sheetViews>
    <sheetView workbookViewId="0">
      <selection activeCell="D19" sqref="D19"/>
    </sheetView>
  </sheetViews>
  <sheetFormatPr defaultColWidth="8.85546875" defaultRowHeight="12.75"/>
  <cols>
    <col min="1" max="1" width="6.140625" customWidth="1"/>
    <col min="2" max="2" width="4" customWidth="1"/>
    <col min="3" max="3" width="23.85546875" style="2" customWidth="1"/>
    <col min="4" max="4" width="66" customWidth="1"/>
    <col min="5" max="5" width="60.85546875" customWidth="1"/>
    <col min="6" max="6" width="13" style="27" customWidth="1"/>
    <col min="7" max="7" width="2.28515625" customWidth="1"/>
    <col min="8" max="8" width="14.28515625" style="27" customWidth="1"/>
  </cols>
  <sheetData>
    <row r="2" spans="1:8" ht="27">
      <c r="A2" s="70" t="s">
        <v>578</v>
      </c>
    </row>
    <row r="3" spans="1:8">
      <c r="A3" t="s">
        <v>1</v>
      </c>
    </row>
    <row r="4" spans="1:8">
      <c r="A4" t="s">
        <v>0</v>
      </c>
    </row>
    <row r="5" spans="1:8">
      <c r="A5" s="13"/>
      <c r="B5" s="13"/>
      <c r="C5" s="12"/>
      <c r="D5" s="13"/>
      <c r="E5" s="13"/>
      <c r="F5" s="68"/>
      <c r="G5" s="13"/>
      <c r="H5" s="59" t="s">
        <v>137</v>
      </c>
    </row>
    <row r="6" spans="1:8">
      <c r="A6" s="12" t="s">
        <v>204</v>
      </c>
      <c r="B6" s="13"/>
      <c r="C6" s="12"/>
      <c r="D6" s="13"/>
      <c r="E6" s="13"/>
      <c r="F6" s="75" t="s">
        <v>205</v>
      </c>
      <c r="G6" s="13"/>
      <c r="H6" s="75" t="s">
        <v>206</v>
      </c>
    </row>
    <row r="7" spans="1:8">
      <c r="A7" s="76"/>
      <c r="B7" s="76">
        <v>1</v>
      </c>
      <c r="C7" s="76" t="s">
        <v>209</v>
      </c>
      <c r="D7" s="76"/>
      <c r="E7" s="76"/>
      <c r="F7" s="78"/>
      <c r="G7" s="77"/>
      <c r="H7" s="78"/>
    </row>
    <row r="8" spans="1:8">
      <c r="A8" s="76"/>
      <c r="B8" s="76"/>
      <c r="C8" s="76"/>
      <c r="D8" s="76" t="s">
        <v>253</v>
      </c>
      <c r="E8" s="76" t="s">
        <v>254</v>
      </c>
      <c r="F8" s="78"/>
      <c r="G8" s="77"/>
      <c r="H8" s="78"/>
    </row>
    <row r="9" spans="1:8">
      <c r="A9" s="2"/>
      <c r="C9" s="6" t="s">
        <v>210</v>
      </c>
      <c r="D9" t="s">
        <v>211</v>
      </c>
      <c r="F9" s="71"/>
      <c r="H9" s="71"/>
    </row>
    <row r="10" spans="1:8">
      <c r="A10" s="2"/>
      <c r="C10" s="74" t="s">
        <v>212</v>
      </c>
      <c r="D10" s="72" t="s">
        <v>255</v>
      </c>
      <c r="F10" s="71"/>
      <c r="H10" s="71"/>
    </row>
    <row r="11" spans="1:8">
      <c r="A11" s="2"/>
      <c r="C11" s="34"/>
      <c r="D11" s="72"/>
      <c r="E11" s="72" t="s">
        <v>256</v>
      </c>
      <c r="F11" s="71"/>
      <c r="H11" s="71"/>
    </row>
    <row r="12" spans="1:8">
      <c r="A12" s="2"/>
      <c r="C12" s="34"/>
      <c r="E12" s="72" t="s">
        <v>257</v>
      </c>
      <c r="F12" s="71"/>
      <c r="H12" s="71"/>
    </row>
    <row r="13" spans="1:8">
      <c r="A13" s="2"/>
      <c r="D13" t="s">
        <v>215</v>
      </c>
      <c r="E13" s="72"/>
      <c r="F13" s="71"/>
      <c r="H13" s="71"/>
    </row>
    <row r="14" spans="1:8">
      <c r="A14" s="2"/>
      <c r="D14" t="s">
        <v>213</v>
      </c>
      <c r="E14" s="72"/>
      <c r="F14" s="71"/>
      <c r="H14" s="71"/>
    </row>
    <row r="15" spans="1:8">
      <c r="A15" s="2"/>
      <c r="D15" t="s">
        <v>214</v>
      </c>
      <c r="F15" s="71"/>
      <c r="H15" s="71"/>
    </row>
    <row r="16" spans="1:8">
      <c r="A16" s="2"/>
      <c r="D16" t="s">
        <v>216</v>
      </c>
      <c r="F16" s="71"/>
      <c r="H16" s="71"/>
    </row>
    <row r="17" spans="1:8">
      <c r="A17" s="2"/>
      <c r="D17" t="s">
        <v>114</v>
      </c>
      <c r="F17" s="71"/>
      <c r="H17" s="71"/>
    </row>
    <row r="18" spans="1:8">
      <c r="A18" s="2"/>
      <c r="D18" t="s">
        <v>124</v>
      </c>
      <c r="F18" s="71"/>
      <c r="H18" s="71"/>
    </row>
    <row r="19" spans="1:8">
      <c r="A19" s="2"/>
      <c r="D19" t="s">
        <v>115</v>
      </c>
      <c r="F19" s="71"/>
      <c r="H19" s="71"/>
    </row>
    <row r="20" spans="1:8">
      <c r="A20" s="2"/>
      <c r="D20" t="s">
        <v>116</v>
      </c>
      <c r="F20" s="71"/>
      <c r="H20" s="71"/>
    </row>
    <row r="21" spans="1:8">
      <c r="A21" s="2"/>
      <c r="D21" t="s">
        <v>117</v>
      </c>
      <c r="F21" s="71"/>
      <c r="H21" s="71"/>
    </row>
    <row r="22" spans="1:8">
      <c r="A22" s="2"/>
      <c r="D22" t="s">
        <v>118</v>
      </c>
      <c r="E22" s="72"/>
      <c r="F22" s="71"/>
      <c r="H22" s="71"/>
    </row>
    <row r="23" spans="1:8">
      <c r="A23" s="2"/>
      <c r="D23" t="s">
        <v>119</v>
      </c>
      <c r="E23" s="72"/>
      <c r="F23" s="71"/>
      <c r="H23" s="71"/>
    </row>
    <row r="24" spans="1:8">
      <c r="A24" s="2"/>
      <c r="D24" t="s">
        <v>136</v>
      </c>
      <c r="E24" s="72"/>
      <c r="F24" s="71"/>
      <c r="H24" s="71"/>
    </row>
    <row r="25" spans="1:8">
      <c r="A25" s="2"/>
      <c r="D25" t="s">
        <v>10</v>
      </c>
      <c r="F25" s="71"/>
      <c r="H25" s="71"/>
    </row>
    <row r="26" spans="1:8">
      <c r="A26" s="2"/>
      <c r="D26" t="s">
        <v>11</v>
      </c>
      <c r="F26" s="71"/>
      <c r="H26" s="71"/>
    </row>
    <row r="27" spans="1:8">
      <c r="C27" s="6" t="s">
        <v>120</v>
      </c>
      <c r="D27" t="s">
        <v>121</v>
      </c>
      <c r="F27" s="71"/>
      <c r="H27" s="71"/>
    </row>
    <row r="28" spans="1:8">
      <c r="A28" s="2"/>
      <c r="D28" t="s">
        <v>122</v>
      </c>
      <c r="E28" s="72"/>
      <c r="F28" s="71"/>
      <c r="H28" s="71"/>
    </row>
    <row r="29" spans="1:8">
      <c r="A29" s="2"/>
      <c r="D29" t="s">
        <v>123</v>
      </c>
      <c r="E29" s="72"/>
      <c r="F29" s="71"/>
      <c r="H29" s="71"/>
    </row>
    <row r="30" spans="1:8">
      <c r="A30" s="2"/>
      <c r="D30" t="s">
        <v>129</v>
      </c>
      <c r="E30" s="72"/>
      <c r="F30" s="71"/>
      <c r="H30" s="71"/>
    </row>
    <row r="31" spans="1:8">
      <c r="A31" s="2"/>
      <c r="D31" t="s">
        <v>139</v>
      </c>
      <c r="F31" s="71"/>
      <c r="H31" s="71"/>
    </row>
    <row r="32" spans="1:8">
      <c r="A32" s="2"/>
      <c r="D32" t="s">
        <v>140</v>
      </c>
      <c r="F32" s="71"/>
      <c r="H32" s="71"/>
    </row>
    <row r="33" spans="1:8">
      <c r="A33" s="2"/>
      <c r="E33" s="72" t="s">
        <v>258</v>
      </c>
      <c r="F33" s="71"/>
      <c r="H33" s="71"/>
    </row>
    <row r="34" spans="1:8">
      <c r="A34" s="2"/>
      <c r="E34" s="72" t="s">
        <v>259</v>
      </c>
      <c r="F34" s="71"/>
      <c r="H34" s="71"/>
    </row>
    <row r="35" spans="1:8">
      <c r="A35" s="2"/>
      <c r="E35" s="72" t="s">
        <v>260</v>
      </c>
      <c r="F35" s="71"/>
      <c r="H35" s="71"/>
    </row>
    <row r="36" spans="1:8">
      <c r="A36" s="2"/>
      <c r="C36" s="6" t="s">
        <v>125</v>
      </c>
      <c r="D36" t="s">
        <v>126</v>
      </c>
      <c r="F36" s="71"/>
      <c r="H36" s="71"/>
    </row>
    <row r="37" spans="1:8">
      <c r="A37" s="2"/>
      <c r="D37" t="s">
        <v>127</v>
      </c>
      <c r="F37" s="71"/>
      <c r="H37" s="71"/>
    </row>
    <row r="38" spans="1:8">
      <c r="A38" s="2"/>
      <c r="D38" t="s">
        <v>128</v>
      </c>
      <c r="F38" s="71"/>
      <c r="H38" s="71"/>
    </row>
    <row r="39" spans="1:8">
      <c r="A39" s="2"/>
      <c r="D39" t="s">
        <v>130</v>
      </c>
      <c r="F39" s="71"/>
      <c r="H39" s="71"/>
    </row>
    <row r="40" spans="1:8">
      <c r="A40" s="2"/>
      <c r="D40" t="s">
        <v>131</v>
      </c>
      <c r="F40" s="71"/>
      <c r="H40" s="71"/>
    </row>
    <row r="41" spans="1:8">
      <c r="A41" s="2"/>
      <c r="D41" t="s">
        <v>132</v>
      </c>
      <c r="F41" s="71"/>
      <c r="H41" s="71"/>
    </row>
    <row r="42" spans="1:8">
      <c r="A42" s="2"/>
      <c r="E42" s="72" t="s">
        <v>261</v>
      </c>
      <c r="F42" s="71"/>
      <c r="H42" s="71"/>
    </row>
    <row r="43" spans="1:8">
      <c r="A43" s="2"/>
      <c r="E43" s="72" t="s">
        <v>262</v>
      </c>
      <c r="F43" s="71"/>
      <c r="H43" s="71"/>
    </row>
    <row r="44" spans="1:8">
      <c r="A44" s="2"/>
      <c r="E44" s="72" t="s">
        <v>263</v>
      </c>
      <c r="F44" s="71"/>
      <c r="H44" s="71"/>
    </row>
    <row r="45" spans="1:8">
      <c r="A45" s="2"/>
      <c r="E45" s="72" t="s">
        <v>264</v>
      </c>
      <c r="F45" s="71"/>
      <c r="H45" s="71"/>
    </row>
    <row r="46" spans="1:8">
      <c r="A46" s="2"/>
      <c r="E46" s="72" t="s">
        <v>265</v>
      </c>
      <c r="F46" s="71"/>
      <c r="H46" s="71"/>
    </row>
    <row r="47" spans="1:8">
      <c r="A47" s="2"/>
      <c r="C47" s="6" t="s">
        <v>72</v>
      </c>
      <c r="D47" t="s">
        <v>158</v>
      </c>
      <c r="F47" s="71"/>
      <c r="H47" s="71"/>
    </row>
    <row r="48" spans="1:8">
      <c r="A48" s="2"/>
      <c r="C48" s="73" t="s">
        <v>73</v>
      </c>
      <c r="D48" t="s">
        <v>159</v>
      </c>
      <c r="F48" s="71"/>
      <c r="H48" s="71"/>
    </row>
    <row r="49" spans="1:8">
      <c r="A49" s="2"/>
      <c r="C49" s="73" t="s">
        <v>74</v>
      </c>
      <c r="D49" t="s">
        <v>160</v>
      </c>
      <c r="F49" s="71"/>
      <c r="H49" s="71"/>
    </row>
    <row r="50" spans="1:8">
      <c r="A50" s="2"/>
      <c r="C50" s="73" t="s">
        <v>182</v>
      </c>
      <c r="D50" t="s">
        <v>161</v>
      </c>
      <c r="F50" s="71"/>
      <c r="H50" s="71"/>
    </row>
    <row r="51" spans="1:8">
      <c r="A51" s="2"/>
      <c r="C51" s="73" t="s">
        <v>75</v>
      </c>
      <c r="D51" t="s">
        <v>162</v>
      </c>
      <c r="F51" s="71"/>
      <c r="H51" s="71"/>
    </row>
    <row r="52" spans="1:8">
      <c r="A52" s="2"/>
      <c r="C52" s="73" t="s">
        <v>77</v>
      </c>
      <c r="D52" t="s">
        <v>163</v>
      </c>
      <c r="F52" s="71"/>
      <c r="H52" s="71"/>
    </row>
    <row r="53" spans="1:8">
      <c r="A53" s="2"/>
      <c r="C53" s="73" t="s">
        <v>76</v>
      </c>
      <c r="D53" t="s">
        <v>79</v>
      </c>
      <c r="F53" s="71"/>
      <c r="H53" s="71"/>
    </row>
    <row r="54" spans="1:8">
      <c r="A54" s="2"/>
      <c r="C54" s="73" t="s">
        <v>78</v>
      </c>
      <c r="D54" t="s">
        <v>80</v>
      </c>
      <c r="F54" s="71"/>
      <c r="H54" s="71"/>
    </row>
    <row r="55" spans="1:8">
      <c r="A55" s="2"/>
      <c r="C55" s="73" t="s">
        <v>156</v>
      </c>
      <c r="D55" t="s">
        <v>81</v>
      </c>
      <c r="F55" s="71" t="s">
        <v>32</v>
      </c>
      <c r="H55" s="71"/>
    </row>
    <row r="56" spans="1:8">
      <c r="A56" s="2"/>
      <c r="C56" s="73" t="s">
        <v>184</v>
      </c>
      <c r="D56" t="s">
        <v>82</v>
      </c>
      <c r="F56" s="71"/>
      <c r="H56" s="71"/>
    </row>
    <row r="57" spans="1:8">
      <c r="A57" s="2"/>
      <c r="C57" s="73" t="s">
        <v>183</v>
      </c>
      <c r="D57" t="s">
        <v>82</v>
      </c>
      <c r="F57" s="71"/>
      <c r="H57" s="71"/>
    </row>
    <row r="58" spans="1:8">
      <c r="A58" s="2"/>
      <c r="C58" s="73" t="s">
        <v>157</v>
      </c>
      <c r="D58" t="s">
        <v>82</v>
      </c>
      <c r="F58" s="71"/>
      <c r="H58" s="71"/>
    </row>
    <row r="59" spans="1:8">
      <c r="A59" s="2"/>
      <c r="C59" s="73" t="s">
        <v>67</v>
      </c>
      <c r="D59" t="s">
        <v>82</v>
      </c>
      <c r="F59" s="71"/>
      <c r="H59" s="71"/>
    </row>
    <row r="60" spans="1:8">
      <c r="A60" s="2"/>
      <c r="C60" s="73"/>
      <c r="D60" t="s">
        <v>82</v>
      </c>
      <c r="F60" s="71"/>
      <c r="H60" s="71"/>
    </row>
    <row r="61" spans="1:8">
      <c r="A61" s="2"/>
      <c r="C61" s="73" t="s">
        <v>187</v>
      </c>
      <c r="E61" s="72" t="s">
        <v>266</v>
      </c>
      <c r="F61" s="71"/>
      <c r="H61" s="71"/>
    </row>
    <row r="62" spans="1:8">
      <c r="A62" s="79"/>
      <c r="B62" s="79" t="s">
        <v>61</v>
      </c>
      <c r="C62" s="79"/>
      <c r="D62" s="80"/>
      <c r="E62" s="80"/>
      <c r="F62" s="81"/>
      <c r="G62" s="80"/>
      <c r="H62" s="81"/>
    </row>
    <row r="63" spans="1:8">
      <c r="C63" s="10" t="s">
        <v>207</v>
      </c>
      <c r="D63" t="s">
        <v>208</v>
      </c>
    </row>
    <row r="64" spans="1:8">
      <c r="D64" t="s">
        <v>133</v>
      </c>
    </row>
    <row r="65" spans="1:8">
      <c r="C65" s="10" t="s">
        <v>138</v>
      </c>
      <c r="D65" t="s">
        <v>134</v>
      </c>
    </row>
    <row r="66" spans="1:8">
      <c r="D66" t="s">
        <v>135</v>
      </c>
    </row>
    <row r="67" spans="1:8">
      <c r="D67" t="s">
        <v>88</v>
      </c>
    </row>
    <row r="68" spans="1:8">
      <c r="C68" s="10" t="s">
        <v>177</v>
      </c>
      <c r="D68" t="s">
        <v>62</v>
      </c>
    </row>
    <row r="69" spans="1:8">
      <c r="D69" t="s">
        <v>83</v>
      </c>
    </row>
    <row r="70" spans="1:8">
      <c r="D70" t="s">
        <v>84</v>
      </c>
    </row>
    <row r="71" spans="1:8">
      <c r="D71" t="s">
        <v>89</v>
      </c>
    </row>
    <row r="72" spans="1:8">
      <c r="D72" t="s">
        <v>85</v>
      </c>
    </row>
    <row r="73" spans="1:8">
      <c r="D73" t="s">
        <v>86</v>
      </c>
    </row>
    <row r="74" spans="1:8">
      <c r="C74" s="10"/>
      <c r="D74" t="s">
        <v>87</v>
      </c>
    </row>
    <row r="75" spans="1:8">
      <c r="A75" s="80"/>
      <c r="B75" s="79" t="s">
        <v>90</v>
      </c>
      <c r="C75" s="82"/>
      <c r="D75" s="80" t="s">
        <v>91</v>
      </c>
      <c r="E75" s="80"/>
      <c r="F75" s="81"/>
      <c r="G75" s="80"/>
      <c r="H75" s="81"/>
    </row>
    <row r="76" spans="1:8">
      <c r="C76" s="10" t="s">
        <v>92</v>
      </c>
      <c r="D76" t="s">
        <v>33</v>
      </c>
    </row>
    <row r="77" spans="1:8">
      <c r="C77" s="10" t="s">
        <v>93</v>
      </c>
      <c r="D77" t="s">
        <v>94</v>
      </c>
    </row>
    <row r="78" spans="1:8">
      <c r="C78" s="10" t="s">
        <v>95</v>
      </c>
      <c r="D78" t="s">
        <v>96</v>
      </c>
    </row>
    <row r="79" spans="1:8">
      <c r="C79" s="10" t="s">
        <v>97</v>
      </c>
      <c r="D79" t="s">
        <v>98</v>
      </c>
    </row>
    <row r="80" spans="1:8">
      <c r="C80" s="10" t="s">
        <v>95</v>
      </c>
      <c r="D80" t="s">
        <v>99</v>
      </c>
    </row>
    <row r="81" spans="1:8">
      <c r="C81" s="10" t="s">
        <v>100</v>
      </c>
      <c r="D81" t="s">
        <v>101</v>
      </c>
    </row>
    <row r="82" spans="1:8">
      <c r="C82" s="10" t="s">
        <v>102</v>
      </c>
      <c r="D82" t="s">
        <v>103</v>
      </c>
    </row>
    <row r="83" spans="1:8">
      <c r="C83" s="10" t="s">
        <v>104</v>
      </c>
      <c r="D83" t="s">
        <v>105</v>
      </c>
    </row>
    <row r="84" spans="1:8">
      <c r="C84" s="10" t="s">
        <v>106</v>
      </c>
      <c r="D84" t="s">
        <v>9</v>
      </c>
    </row>
    <row r="85" spans="1:8">
      <c r="C85" s="10" t="s">
        <v>12</v>
      </c>
      <c r="D85" t="s">
        <v>13</v>
      </c>
    </row>
    <row r="86" spans="1:8">
      <c r="C86" s="10" t="s">
        <v>14</v>
      </c>
      <c r="D86" t="s">
        <v>15</v>
      </c>
    </row>
    <row r="87" spans="1:8">
      <c r="C87" s="10" t="s">
        <v>171</v>
      </c>
      <c r="D87" t="s">
        <v>111</v>
      </c>
    </row>
    <row r="88" spans="1:8">
      <c r="A88" s="77"/>
      <c r="B88" s="76" t="s">
        <v>16</v>
      </c>
      <c r="C88" s="76"/>
      <c r="D88" s="77"/>
      <c r="E88" s="77"/>
      <c r="F88" s="83"/>
      <c r="G88" s="77"/>
      <c r="H88" s="83"/>
    </row>
    <row r="89" spans="1:8">
      <c r="C89" s="10" t="s">
        <v>177</v>
      </c>
      <c r="D89" t="s">
        <v>108</v>
      </c>
    </row>
    <row r="90" spans="1:8">
      <c r="C90" s="10" t="s">
        <v>107</v>
      </c>
      <c r="D90" t="s">
        <v>109</v>
      </c>
    </row>
    <row r="91" spans="1:8">
      <c r="C91" s="10" t="s">
        <v>230</v>
      </c>
      <c r="D91" t="s">
        <v>110</v>
      </c>
    </row>
    <row r="92" spans="1:8">
      <c r="C92" s="10" t="s">
        <v>112</v>
      </c>
      <c r="D92" t="s">
        <v>113</v>
      </c>
    </row>
    <row r="93" spans="1:8">
      <c r="C93" s="10" t="s">
        <v>210</v>
      </c>
      <c r="D93" t="s">
        <v>17</v>
      </c>
    </row>
    <row r="94" spans="1:8">
      <c r="C94" s="10" t="s">
        <v>18</v>
      </c>
      <c r="D94" t="s">
        <v>19</v>
      </c>
    </row>
    <row r="95" spans="1:8">
      <c r="C95" s="10" t="s">
        <v>120</v>
      </c>
      <c r="D95" t="s">
        <v>20</v>
      </c>
    </row>
    <row r="96" spans="1:8">
      <c r="C96" s="10" t="s">
        <v>72</v>
      </c>
      <c r="D96" t="s">
        <v>21</v>
      </c>
    </row>
    <row r="97" spans="1:8">
      <c r="A97" s="77"/>
      <c r="B97" s="76" t="s">
        <v>22</v>
      </c>
      <c r="C97" s="84"/>
      <c r="D97" s="77"/>
      <c r="E97" s="77"/>
      <c r="F97" s="83"/>
      <c r="G97" s="77"/>
      <c r="H97" s="83"/>
    </row>
    <row r="98" spans="1:8">
      <c r="C98" s="10" t="s">
        <v>24</v>
      </c>
      <c r="D98" t="s">
        <v>23</v>
      </c>
    </row>
    <row r="99" spans="1:8">
      <c r="C99" s="10" t="s">
        <v>25</v>
      </c>
      <c r="D99" t="s">
        <v>26</v>
      </c>
    </row>
    <row r="100" spans="1:8">
      <c r="C100" s="10" t="s">
        <v>102</v>
      </c>
      <c r="D100" t="s">
        <v>27</v>
      </c>
    </row>
    <row r="101" spans="1:8">
      <c r="C101" s="10" t="s">
        <v>28</v>
      </c>
      <c r="D101" t="s">
        <v>29</v>
      </c>
    </row>
    <row r="102" spans="1:8">
      <c r="C102" s="10" t="s">
        <v>30</v>
      </c>
      <c r="D102" t="s">
        <v>31</v>
      </c>
    </row>
    <row r="103" spans="1:8">
      <c r="C103" s="10"/>
    </row>
    <row r="104" spans="1:8">
      <c r="C104" s="10"/>
    </row>
  </sheetData>
  <phoneticPr fontId="4" type="noConversion"/>
  <pageMargins left="0.75" right="0.75" top="1" bottom="1" header="0.5" footer="0.5"/>
  <pageSetup orientation="portrait"/>
  <headerFooter alignWithMargins="0"/>
</worksheet>
</file>

<file path=xl/worksheets/sheet12.xml><?xml version="1.0" encoding="utf-8"?>
<worksheet xmlns="http://schemas.openxmlformats.org/spreadsheetml/2006/main" xmlns:r="http://schemas.openxmlformats.org/officeDocument/2006/relationships">
  <dimension ref="A1:F63"/>
  <sheetViews>
    <sheetView workbookViewId="0">
      <selection activeCell="C34" sqref="C34"/>
    </sheetView>
  </sheetViews>
  <sheetFormatPr defaultRowHeight="12.75"/>
  <cols>
    <col min="1" max="1" width="33.42578125" style="57" customWidth="1"/>
    <col min="2" max="2" width="16.42578125" style="57" customWidth="1"/>
    <col min="3" max="3" width="32" style="57" customWidth="1"/>
    <col min="4" max="4" width="15.7109375" style="57" customWidth="1"/>
    <col min="5" max="5" width="66.42578125" style="57" customWidth="1"/>
    <col min="6" max="16384" width="9.140625" style="57"/>
  </cols>
  <sheetData>
    <row r="1" spans="1:6">
      <c r="A1" s="184" t="s">
        <v>579</v>
      </c>
    </row>
    <row r="2" spans="1:6" s="99" customFormat="1">
      <c r="A2" s="99" t="s">
        <v>52</v>
      </c>
      <c r="B2" s="99" t="s">
        <v>35</v>
      </c>
      <c r="C2" s="99" t="s">
        <v>41</v>
      </c>
      <c r="D2" s="99" t="s">
        <v>53</v>
      </c>
      <c r="E2" s="99" t="s">
        <v>55</v>
      </c>
    </row>
    <row r="3" spans="1:6">
      <c r="A3" s="57" t="s">
        <v>54</v>
      </c>
      <c r="B3" s="165"/>
      <c r="C3" s="165"/>
      <c r="D3" s="165"/>
      <c r="E3" s="165"/>
      <c r="F3" s="165"/>
    </row>
    <row r="4" spans="1:6">
      <c r="A4" s="57" t="s">
        <v>56</v>
      </c>
      <c r="B4" s="165"/>
      <c r="C4" s="165"/>
      <c r="D4" s="165"/>
      <c r="E4" s="165"/>
      <c r="F4" s="165"/>
    </row>
    <row r="5" spans="1:6">
      <c r="A5" s="57" t="s">
        <v>56</v>
      </c>
      <c r="B5" s="165"/>
      <c r="C5" s="165"/>
      <c r="D5" s="165"/>
      <c r="E5" s="165"/>
      <c r="F5" s="165"/>
    </row>
    <row r="6" spans="1:6">
      <c r="A6" s="57" t="s">
        <v>56</v>
      </c>
      <c r="B6" s="165"/>
      <c r="C6" s="165"/>
      <c r="D6" s="165"/>
      <c r="E6" s="165"/>
      <c r="F6" s="165"/>
    </row>
    <row r="7" spans="1:6">
      <c r="A7" s="57" t="s">
        <v>56</v>
      </c>
      <c r="B7" s="165"/>
      <c r="C7" s="165"/>
      <c r="D7" s="165"/>
      <c r="E7" s="165"/>
      <c r="F7" s="165"/>
    </row>
    <row r="8" spans="1:6">
      <c r="A8" s="57" t="s">
        <v>56</v>
      </c>
      <c r="B8" s="165"/>
      <c r="C8" s="165"/>
      <c r="D8" s="165"/>
      <c r="E8" s="165"/>
      <c r="F8" s="165"/>
    </row>
    <row r="9" spans="1:6">
      <c r="A9" s="57" t="s">
        <v>57</v>
      </c>
      <c r="B9" s="165"/>
      <c r="C9" s="165"/>
      <c r="D9" s="165"/>
      <c r="E9" s="165"/>
      <c r="F9" s="165"/>
    </row>
    <row r="10" spans="1:6">
      <c r="A10" s="57" t="s">
        <v>58</v>
      </c>
      <c r="B10" s="165"/>
      <c r="C10" s="165"/>
      <c r="D10" s="165"/>
      <c r="E10" s="165"/>
      <c r="F10" s="165"/>
    </row>
    <row r="11" spans="1:6">
      <c r="A11" s="57" t="s">
        <v>59</v>
      </c>
      <c r="B11" s="165"/>
      <c r="C11" s="165"/>
      <c r="D11" s="165"/>
      <c r="E11" s="165"/>
      <c r="F11" s="165"/>
    </row>
    <row r="12" spans="1:6">
      <c r="A12" s="57" t="s">
        <v>78</v>
      </c>
      <c r="B12" s="165"/>
      <c r="C12" s="165"/>
      <c r="D12" s="165"/>
      <c r="E12" s="165"/>
      <c r="F12" s="165"/>
    </row>
    <row r="13" spans="1:6">
      <c r="A13" s="57" t="s">
        <v>156</v>
      </c>
      <c r="B13" s="165"/>
      <c r="C13" s="165"/>
      <c r="D13" s="165"/>
      <c r="E13" s="165"/>
      <c r="F13" s="165"/>
    </row>
    <row r="14" spans="1:6">
      <c r="A14" s="57" t="s">
        <v>187</v>
      </c>
      <c r="B14" s="165"/>
      <c r="C14" s="165"/>
      <c r="D14" s="165"/>
      <c r="E14" s="165"/>
      <c r="F14" s="165"/>
    </row>
    <row r="15" spans="1:6">
      <c r="A15" s="57" t="s">
        <v>187</v>
      </c>
      <c r="B15" s="165"/>
      <c r="C15" s="165"/>
      <c r="D15" s="165"/>
      <c r="E15" s="165"/>
      <c r="F15" s="165"/>
    </row>
    <row r="16" spans="1:6">
      <c r="A16" s="57" t="s">
        <v>187</v>
      </c>
      <c r="B16" s="165"/>
      <c r="C16" s="165"/>
      <c r="D16" s="165"/>
      <c r="E16" s="165"/>
      <c r="F16" s="165"/>
    </row>
    <row r="17" spans="1:6">
      <c r="A17" s="57" t="s">
        <v>217</v>
      </c>
      <c r="B17" s="165"/>
      <c r="C17" s="165"/>
      <c r="D17" s="165"/>
      <c r="E17" s="165"/>
      <c r="F17" s="165"/>
    </row>
    <row r="18" spans="1:6">
      <c r="A18" s="57" t="s">
        <v>218</v>
      </c>
      <c r="B18" s="165"/>
      <c r="C18" s="165"/>
      <c r="D18" s="165"/>
      <c r="E18" s="165"/>
      <c r="F18" s="165"/>
    </row>
    <row r="19" spans="1:6">
      <c r="A19" s="57" t="s">
        <v>219</v>
      </c>
      <c r="B19" s="165"/>
      <c r="C19" s="165"/>
      <c r="D19" s="165"/>
      <c r="E19" s="165"/>
      <c r="F19" s="165"/>
    </row>
    <row r="20" spans="1:6">
      <c r="B20" s="165"/>
      <c r="C20" s="165"/>
      <c r="D20" s="165"/>
      <c r="E20" s="165"/>
      <c r="F20" s="165"/>
    </row>
    <row r="21" spans="1:6">
      <c r="B21" s="165"/>
      <c r="C21" s="165"/>
      <c r="D21" s="165"/>
      <c r="E21" s="165"/>
      <c r="F21" s="165"/>
    </row>
    <row r="22" spans="1:6">
      <c r="B22" s="165"/>
      <c r="C22" s="165"/>
      <c r="D22" s="165"/>
      <c r="E22" s="165"/>
      <c r="F22" s="165"/>
    </row>
    <row r="23" spans="1:6">
      <c r="A23" s="57" t="s">
        <v>486</v>
      </c>
      <c r="B23" s="165"/>
      <c r="C23" s="165"/>
      <c r="D23" s="165"/>
      <c r="E23" s="165"/>
      <c r="F23" s="165"/>
    </row>
    <row r="24" spans="1:6">
      <c r="B24" s="165"/>
      <c r="C24" s="165"/>
      <c r="D24" s="165"/>
      <c r="E24" s="165"/>
      <c r="F24" s="165"/>
    </row>
    <row r="25" spans="1:6">
      <c r="B25" s="165"/>
      <c r="C25" s="165"/>
      <c r="D25" s="165"/>
      <c r="E25" s="165"/>
      <c r="F25" s="165"/>
    </row>
    <row r="26" spans="1:6">
      <c r="B26" s="165"/>
      <c r="C26" s="165"/>
      <c r="D26" s="165"/>
      <c r="E26" s="165"/>
      <c r="F26" s="165"/>
    </row>
    <row r="27" spans="1:6">
      <c r="B27" s="165"/>
      <c r="C27" s="165"/>
      <c r="D27" s="165"/>
      <c r="E27" s="165"/>
      <c r="F27" s="165"/>
    </row>
    <row r="28" spans="1:6">
      <c r="B28" s="165"/>
      <c r="C28" s="165"/>
      <c r="D28" s="165"/>
      <c r="E28" s="165"/>
      <c r="F28" s="165"/>
    </row>
    <row r="29" spans="1:6">
      <c r="B29" s="165"/>
      <c r="C29" s="165"/>
      <c r="D29" s="165"/>
      <c r="E29" s="165"/>
      <c r="F29" s="165"/>
    </row>
    <row r="30" spans="1:6">
      <c r="B30" s="165"/>
      <c r="C30" s="165"/>
      <c r="D30" s="165"/>
      <c r="E30" s="165"/>
      <c r="F30" s="165"/>
    </row>
    <row r="31" spans="1:6">
      <c r="B31" s="165"/>
      <c r="C31" s="165"/>
      <c r="D31" s="165"/>
      <c r="E31" s="165"/>
      <c r="F31" s="165"/>
    </row>
    <row r="32" spans="1:6">
      <c r="B32" s="165"/>
      <c r="C32" s="165"/>
      <c r="D32" s="165"/>
      <c r="E32" s="165"/>
      <c r="F32" s="165"/>
    </row>
    <row r="33" spans="2:6">
      <c r="B33" s="165"/>
      <c r="C33" s="165"/>
      <c r="D33" s="165"/>
      <c r="E33" s="165"/>
      <c r="F33" s="165"/>
    </row>
    <row r="34" spans="2:6">
      <c r="B34" s="165"/>
      <c r="C34" s="165"/>
      <c r="D34" s="165"/>
      <c r="E34" s="165"/>
      <c r="F34" s="165"/>
    </row>
    <row r="35" spans="2:6">
      <c r="B35" s="165"/>
      <c r="C35" s="165"/>
      <c r="D35" s="165"/>
      <c r="E35" s="165"/>
      <c r="F35" s="165"/>
    </row>
    <row r="36" spans="2:6">
      <c r="B36" s="165"/>
      <c r="C36" s="165"/>
      <c r="D36" s="165"/>
      <c r="E36" s="165"/>
      <c r="F36" s="165"/>
    </row>
    <row r="37" spans="2:6">
      <c r="B37" s="165"/>
      <c r="C37" s="165"/>
      <c r="D37" s="165"/>
      <c r="E37" s="165"/>
      <c r="F37" s="165"/>
    </row>
    <row r="38" spans="2:6">
      <c r="B38" s="165"/>
      <c r="C38" s="165"/>
      <c r="D38" s="165"/>
      <c r="E38" s="165"/>
      <c r="F38" s="165"/>
    </row>
    <row r="39" spans="2:6">
      <c r="B39" s="165"/>
      <c r="C39" s="165"/>
      <c r="D39" s="165"/>
      <c r="E39" s="165"/>
      <c r="F39" s="165"/>
    </row>
    <row r="40" spans="2:6">
      <c r="B40" s="165"/>
      <c r="C40" s="165"/>
      <c r="D40" s="165"/>
      <c r="E40" s="165"/>
      <c r="F40" s="165"/>
    </row>
    <row r="41" spans="2:6">
      <c r="B41" s="165"/>
      <c r="C41" s="165"/>
      <c r="D41" s="165"/>
      <c r="E41" s="165"/>
      <c r="F41" s="165"/>
    </row>
    <row r="42" spans="2:6">
      <c r="B42" s="165"/>
      <c r="C42" s="165"/>
      <c r="D42" s="165"/>
      <c r="E42" s="165"/>
      <c r="F42" s="165"/>
    </row>
    <row r="43" spans="2:6">
      <c r="B43" s="165"/>
      <c r="C43" s="165"/>
      <c r="D43" s="165"/>
      <c r="E43" s="165"/>
      <c r="F43" s="165"/>
    </row>
    <row r="44" spans="2:6">
      <c r="B44" s="165"/>
      <c r="C44" s="165"/>
      <c r="D44" s="165"/>
      <c r="E44" s="165"/>
      <c r="F44" s="165"/>
    </row>
    <row r="45" spans="2:6">
      <c r="B45" s="165"/>
      <c r="C45" s="165"/>
      <c r="D45" s="165"/>
      <c r="E45" s="165"/>
      <c r="F45" s="165"/>
    </row>
    <row r="46" spans="2:6">
      <c r="B46" s="165"/>
      <c r="C46" s="165"/>
      <c r="D46" s="165"/>
      <c r="E46" s="165"/>
      <c r="F46" s="165"/>
    </row>
    <row r="47" spans="2:6">
      <c r="B47" s="165"/>
      <c r="C47" s="165"/>
      <c r="D47" s="165"/>
      <c r="E47" s="165"/>
      <c r="F47" s="165"/>
    </row>
    <row r="48" spans="2:6">
      <c r="B48" s="165"/>
      <c r="C48" s="165"/>
      <c r="D48" s="165"/>
      <c r="E48" s="165"/>
      <c r="F48" s="165"/>
    </row>
    <row r="49" spans="2:6">
      <c r="B49" s="165"/>
      <c r="C49" s="165"/>
      <c r="D49" s="165"/>
      <c r="E49" s="165"/>
      <c r="F49" s="165"/>
    </row>
    <row r="50" spans="2:6">
      <c r="B50" s="165"/>
      <c r="C50" s="165"/>
      <c r="D50" s="165"/>
      <c r="E50" s="165"/>
      <c r="F50" s="165"/>
    </row>
    <row r="51" spans="2:6">
      <c r="B51" s="165"/>
      <c r="C51" s="165"/>
      <c r="D51" s="165"/>
      <c r="E51" s="165"/>
      <c r="F51" s="165"/>
    </row>
    <row r="52" spans="2:6">
      <c r="B52" s="165"/>
      <c r="C52" s="165"/>
      <c r="D52" s="165"/>
      <c r="E52" s="165"/>
      <c r="F52" s="165"/>
    </row>
    <row r="53" spans="2:6">
      <c r="B53" s="165"/>
      <c r="C53" s="165"/>
      <c r="D53" s="165"/>
      <c r="E53" s="165"/>
      <c r="F53" s="165"/>
    </row>
    <row r="54" spans="2:6">
      <c r="B54" s="165"/>
      <c r="C54" s="165"/>
      <c r="D54" s="165"/>
      <c r="E54" s="165"/>
      <c r="F54" s="165"/>
    </row>
    <row r="55" spans="2:6">
      <c r="B55" s="165"/>
      <c r="C55" s="165"/>
      <c r="D55" s="165"/>
      <c r="E55" s="165"/>
      <c r="F55" s="165"/>
    </row>
    <row r="56" spans="2:6">
      <c r="B56" s="165"/>
      <c r="C56" s="165"/>
      <c r="D56" s="165"/>
      <c r="E56" s="165"/>
      <c r="F56" s="165"/>
    </row>
    <row r="57" spans="2:6">
      <c r="B57" s="165"/>
      <c r="C57" s="165"/>
      <c r="D57" s="165"/>
      <c r="E57" s="165"/>
      <c r="F57" s="165"/>
    </row>
    <row r="58" spans="2:6">
      <c r="B58" s="165"/>
      <c r="C58" s="165"/>
      <c r="D58" s="165"/>
      <c r="E58" s="165"/>
      <c r="F58" s="165"/>
    </row>
    <row r="59" spans="2:6">
      <c r="B59" s="165"/>
      <c r="C59" s="165"/>
      <c r="D59" s="165"/>
      <c r="E59" s="165"/>
      <c r="F59" s="165"/>
    </row>
    <row r="60" spans="2:6">
      <c r="B60" s="165"/>
      <c r="C60" s="165"/>
      <c r="D60" s="165"/>
      <c r="E60" s="165"/>
      <c r="F60" s="165"/>
    </row>
    <row r="61" spans="2:6">
      <c r="B61" s="165"/>
      <c r="C61" s="165"/>
      <c r="D61" s="165"/>
      <c r="E61" s="165"/>
      <c r="F61" s="165"/>
    </row>
    <row r="62" spans="2:6">
      <c r="B62" s="165"/>
      <c r="C62" s="165"/>
      <c r="D62" s="165"/>
      <c r="E62" s="165"/>
      <c r="F62" s="165"/>
    </row>
    <row r="63" spans="2:6">
      <c r="B63" s="165"/>
      <c r="C63" s="165"/>
      <c r="D63" s="165"/>
      <c r="E63" s="165"/>
      <c r="F63" s="165"/>
    </row>
  </sheetData>
  <phoneticPr fontId="4" type="noConversion"/>
  <pageMargins left="0.75" right="0.75" top="1" bottom="1" header="0.5" footer="0.5"/>
  <pageSetup orientation="portrait"/>
  <headerFooter alignWithMargins="0"/>
</worksheet>
</file>

<file path=xl/worksheets/sheet2.xml><?xml version="1.0" encoding="utf-8"?>
<worksheet xmlns="http://schemas.openxmlformats.org/spreadsheetml/2006/main" xmlns:r="http://schemas.openxmlformats.org/officeDocument/2006/relationships">
  <dimension ref="A1:E79"/>
  <sheetViews>
    <sheetView workbookViewId="0">
      <selection activeCell="B21" sqref="B21"/>
    </sheetView>
  </sheetViews>
  <sheetFormatPr defaultRowHeight="12.75"/>
  <cols>
    <col min="1" max="1" width="48.140625" customWidth="1"/>
    <col min="2" max="2" width="27.42578125" style="27" customWidth="1"/>
    <col min="3" max="3" width="37.5703125" style="107" customWidth="1"/>
    <col min="4" max="4" width="29.85546875" customWidth="1"/>
    <col min="5" max="5" width="34" customWidth="1"/>
  </cols>
  <sheetData>
    <row r="1" spans="1:5" s="162" customFormat="1" ht="15.75">
      <c r="A1" s="161"/>
      <c r="B1" s="163" t="s">
        <v>576</v>
      </c>
      <c r="C1" s="178" t="s">
        <v>427</v>
      </c>
      <c r="D1" s="162" t="s">
        <v>428</v>
      </c>
      <c r="E1" s="162" t="s">
        <v>456</v>
      </c>
    </row>
    <row r="2" spans="1:5" ht="3.75" customHeight="1"/>
    <row r="3" spans="1:5" s="13" customFormat="1">
      <c r="A3" s="12" t="s">
        <v>436</v>
      </c>
      <c r="B3" s="68"/>
      <c r="C3" s="179"/>
    </row>
    <row r="4" spans="1:5">
      <c r="A4" s="25" t="s">
        <v>437</v>
      </c>
      <c r="C4" s="180" t="s">
        <v>461</v>
      </c>
    </row>
    <row r="5" spans="1:5">
      <c r="A5" s="25" t="s">
        <v>438</v>
      </c>
      <c r="C5" s="107" t="s">
        <v>462</v>
      </c>
    </row>
    <row r="6" spans="1:5">
      <c r="A6" s="160" t="s">
        <v>487</v>
      </c>
      <c r="C6" s="181" t="s">
        <v>488</v>
      </c>
    </row>
    <row r="7" spans="1:5">
      <c r="A7" s="160" t="s">
        <v>489</v>
      </c>
      <c r="C7" s="107" t="s">
        <v>462</v>
      </c>
    </row>
    <row r="8" spans="1:5">
      <c r="A8" s="176" t="s">
        <v>490</v>
      </c>
      <c r="C8" s="182" t="s">
        <v>462</v>
      </c>
    </row>
    <row r="9" spans="1:5">
      <c r="A9" s="160" t="s">
        <v>491</v>
      </c>
      <c r="C9" s="182" t="s">
        <v>462</v>
      </c>
    </row>
    <row r="10" spans="1:5">
      <c r="A10" s="160" t="s">
        <v>492</v>
      </c>
      <c r="C10" s="182" t="s">
        <v>462</v>
      </c>
    </row>
    <row r="11" spans="1:5">
      <c r="A11" s="160" t="s">
        <v>493</v>
      </c>
      <c r="C11" s="181" t="s">
        <v>494</v>
      </c>
    </row>
    <row r="12" spans="1:5" ht="15" customHeight="1">
      <c r="A12" s="160" t="s">
        <v>495</v>
      </c>
      <c r="C12" s="181" t="s">
        <v>496</v>
      </c>
    </row>
    <row r="13" spans="1:5" ht="15" customHeight="1">
      <c r="A13" s="160" t="s">
        <v>497</v>
      </c>
      <c r="C13" s="181" t="s">
        <v>496</v>
      </c>
    </row>
    <row r="14" spans="1:5" ht="15" customHeight="1">
      <c r="A14" s="160" t="s">
        <v>498</v>
      </c>
      <c r="C14" s="181" t="s">
        <v>496</v>
      </c>
    </row>
    <row r="15" spans="1:5" ht="15" customHeight="1">
      <c r="A15" s="160" t="s">
        <v>499</v>
      </c>
      <c r="C15" s="181" t="s">
        <v>500</v>
      </c>
    </row>
    <row r="16" spans="1:5" ht="15" customHeight="1">
      <c r="A16" s="160" t="s">
        <v>501</v>
      </c>
      <c r="C16" s="181" t="s">
        <v>502</v>
      </c>
    </row>
    <row r="17" spans="1:3" ht="15" customHeight="1">
      <c r="A17" s="160" t="s">
        <v>503</v>
      </c>
      <c r="C17" s="180" t="s">
        <v>504</v>
      </c>
    </row>
    <row r="18" spans="1:3" ht="15" customHeight="1">
      <c r="A18" s="160" t="s">
        <v>505</v>
      </c>
      <c r="C18" s="181" t="s">
        <v>506</v>
      </c>
    </row>
    <row r="19" spans="1:3" ht="15" customHeight="1">
      <c r="A19" s="160" t="s">
        <v>507</v>
      </c>
      <c r="C19" s="181" t="s">
        <v>508</v>
      </c>
    </row>
    <row r="20" spans="1:3" ht="15" customHeight="1">
      <c r="A20" s="160" t="s">
        <v>509</v>
      </c>
      <c r="C20" s="181" t="s">
        <v>510</v>
      </c>
    </row>
    <row r="21" spans="1:3" ht="15" customHeight="1">
      <c r="A21" s="160" t="s">
        <v>446</v>
      </c>
      <c r="C21" s="181" t="s">
        <v>511</v>
      </c>
    </row>
    <row r="22" spans="1:3" ht="15" customHeight="1">
      <c r="A22" s="160" t="s">
        <v>512</v>
      </c>
      <c r="C22" s="180" t="s">
        <v>513</v>
      </c>
    </row>
    <row r="23" spans="1:3" ht="15" customHeight="1">
      <c r="A23" s="160" t="s">
        <v>514</v>
      </c>
      <c r="C23" s="183" t="s">
        <v>515</v>
      </c>
    </row>
    <row r="25" spans="1:3" s="13" customFormat="1">
      <c r="A25" s="12" t="s">
        <v>424</v>
      </c>
      <c r="B25" s="68"/>
      <c r="C25" s="179"/>
    </row>
    <row r="26" spans="1:3">
      <c r="A26" s="160" t="s">
        <v>447</v>
      </c>
      <c r="C26" s="181" t="s">
        <v>516</v>
      </c>
    </row>
    <row r="27" spans="1:3">
      <c r="A27" s="160" t="s">
        <v>517</v>
      </c>
      <c r="C27" s="181" t="s">
        <v>518</v>
      </c>
    </row>
    <row r="28" spans="1:3">
      <c r="A28" s="160" t="s">
        <v>519</v>
      </c>
      <c r="C28" s="181" t="s">
        <v>520</v>
      </c>
    </row>
    <row r="29" spans="1:3" s="13" customFormat="1">
      <c r="A29" s="12" t="s">
        <v>440</v>
      </c>
      <c r="B29" s="68"/>
      <c r="C29" s="179"/>
    </row>
    <row r="30" spans="1:3">
      <c r="A30" s="25" t="s">
        <v>442</v>
      </c>
      <c r="C30" s="181" t="s">
        <v>521</v>
      </c>
    </row>
    <row r="31" spans="1:3">
      <c r="A31" s="25" t="s">
        <v>443</v>
      </c>
      <c r="C31" s="181" t="s">
        <v>521</v>
      </c>
    </row>
    <row r="32" spans="1:3">
      <c r="A32" s="25" t="s">
        <v>182</v>
      </c>
      <c r="C32" s="181" t="s">
        <v>521</v>
      </c>
    </row>
    <row r="33" spans="1:3">
      <c r="A33" s="25" t="s">
        <v>444</v>
      </c>
      <c r="C33" s="107" t="s">
        <v>454</v>
      </c>
    </row>
    <row r="34" spans="1:3">
      <c r="A34" s="25"/>
    </row>
    <row r="35" spans="1:3" s="13" customFormat="1">
      <c r="A35" s="12" t="s">
        <v>441</v>
      </c>
      <c r="B35" s="68"/>
      <c r="C35" s="179"/>
    </row>
    <row r="36" spans="1:3">
      <c r="A36" s="25" t="s">
        <v>445</v>
      </c>
      <c r="C36" s="181" t="s">
        <v>511</v>
      </c>
    </row>
    <row r="37" spans="1:3">
      <c r="A37" s="25" t="s">
        <v>450</v>
      </c>
      <c r="C37" s="181" t="s">
        <v>511</v>
      </c>
    </row>
    <row r="38" spans="1:3">
      <c r="A38" s="25" t="s">
        <v>451</v>
      </c>
      <c r="C38" s="181" t="s">
        <v>511</v>
      </c>
    </row>
    <row r="39" spans="1:3">
      <c r="A39" s="25" t="s">
        <v>452</v>
      </c>
      <c r="C39" s="181" t="s">
        <v>511</v>
      </c>
    </row>
    <row r="40" spans="1:3">
      <c r="A40" s="25" t="s">
        <v>453</v>
      </c>
      <c r="C40" s="181" t="s">
        <v>511</v>
      </c>
    </row>
    <row r="41" spans="1:3">
      <c r="A41" s="25"/>
    </row>
    <row r="42" spans="1:3" s="13" customFormat="1">
      <c r="A42" s="12" t="s">
        <v>426</v>
      </c>
      <c r="B42" s="68"/>
      <c r="C42" s="179"/>
    </row>
    <row r="43" spans="1:3">
      <c r="A43" s="25" t="s">
        <v>457</v>
      </c>
    </row>
    <row r="44" spans="1:3">
      <c r="A44" s="25"/>
    </row>
    <row r="45" spans="1:3" s="13" customFormat="1">
      <c r="A45" s="12" t="s">
        <v>439</v>
      </c>
      <c r="B45" s="68"/>
      <c r="C45" s="179"/>
    </row>
    <row r="46" spans="1:3">
      <c r="A46" s="25" t="s">
        <v>458</v>
      </c>
    </row>
    <row r="47" spans="1:3">
      <c r="A47" s="25" t="s">
        <v>459</v>
      </c>
    </row>
    <row r="48" spans="1:3">
      <c r="A48" s="25" t="s">
        <v>460</v>
      </c>
    </row>
    <row r="51" spans="1:3" s="13" customFormat="1">
      <c r="A51" s="12"/>
      <c r="B51" s="68"/>
      <c r="C51" s="179"/>
    </row>
    <row r="52" spans="1:3">
      <c r="A52" s="25"/>
    </row>
    <row r="53" spans="1:3">
      <c r="A53" s="25"/>
    </row>
    <row r="54" spans="1:3">
      <c r="A54" s="25"/>
    </row>
    <row r="55" spans="1:3">
      <c r="A55" s="25"/>
    </row>
    <row r="58" spans="1:3" s="13" customFormat="1">
      <c r="A58" s="12"/>
      <c r="B58" s="68"/>
      <c r="C58" s="179"/>
    </row>
    <row r="59" spans="1:3">
      <c r="A59" s="25"/>
    </row>
    <row r="60" spans="1:3">
      <c r="A60" s="25"/>
    </row>
    <row r="61" spans="1:3">
      <c r="A61" s="25"/>
    </row>
    <row r="62" spans="1:3">
      <c r="A62" s="25"/>
    </row>
    <row r="63" spans="1:3">
      <c r="A63" s="25"/>
    </row>
    <row r="64" spans="1:3">
      <c r="A64" s="25"/>
    </row>
    <row r="65" spans="1:3">
      <c r="A65" s="25"/>
    </row>
    <row r="66" spans="1:3">
      <c r="A66" s="25"/>
    </row>
    <row r="67" spans="1:3">
      <c r="A67" s="25"/>
    </row>
    <row r="68" spans="1:3">
      <c r="A68" s="25"/>
    </row>
    <row r="69" spans="1:3" s="13" customFormat="1">
      <c r="A69" s="12"/>
      <c r="B69" s="68"/>
      <c r="C69" s="179"/>
    </row>
    <row r="70" spans="1:3">
      <c r="A70" s="25"/>
    </row>
    <row r="71" spans="1:3">
      <c r="A71" s="25"/>
    </row>
    <row r="72" spans="1:3">
      <c r="A72" s="25"/>
    </row>
    <row r="73" spans="1:3">
      <c r="A73" s="25"/>
    </row>
    <row r="74" spans="1:3">
      <c r="A74" s="25"/>
    </row>
    <row r="75" spans="1:3">
      <c r="A75" s="25"/>
    </row>
    <row r="76" spans="1:3">
      <c r="A76" s="25"/>
    </row>
    <row r="77" spans="1:3">
      <c r="A77" s="25"/>
    </row>
    <row r="78" spans="1:3">
      <c r="A78" s="25"/>
    </row>
    <row r="79" spans="1:3">
      <c r="A79" s="25"/>
    </row>
  </sheetData>
  <phoneticPr fontId="24" type="noConversion"/>
  <hyperlinks>
    <hyperlink ref="C4" r:id="rId1"/>
    <hyperlink ref="C22" r:id="rId2"/>
    <hyperlink ref="C17" r:id="rId3"/>
  </hyperlinks>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F54"/>
  <sheetViews>
    <sheetView workbookViewId="0">
      <selection activeCell="B39" sqref="B39"/>
    </sheetView>
  </sheetViews>
  <sheetFormatPr defaultRowHeight="12.75"/>
  <cols>
    <col min="1" max="1" width="69.140625" customWidth="1"/>
    <col min="2" max="2" width="31.42578125" customWidth="1"/>
    <col min="3" max="3" width="85.5703125" customWidth="1"/>
    <col min="4" max="4" width="29.85546875" customWidth="1"/>
    <col min="5" max="5" width="34" customWidth="1"/>
  </cols>
  <sheetData>
    <row r="1" spans="1:6" ht="15.75">
      <c r="A1" s="161"/>
      <c r="B1" s="163" t="s">
        <v>455</v>
      </c>
      <c r="C1" s="162" t="s">
        <v>427</v>
      </c>
      <c r="D1" s="162" t="s">
        <v>428</v>
      </c>
      <c r="E1" s="162" t="s">
        <v>456</v>
      </c>
    </row>
    <row r="3" spans="1:6">
      <c r="A3" s="12" t="s">
        <v>522</v>
      </c>
      <c r="B3" s="68"/>
      <c r="C3" s="68"/>
      <c r="D3" s="13"/>
      <c r="E3" s="13"/>
      <c r="F3" s="13"/>
    </row>
    <row r="4" spans="1:6">
      <c r="A4" s="160" t="s">
        <v>523</v>
      </c>
      <c r="C4" s="27" t="s">
        <v>524</v>
      </c>
    </row>
    <row r="5" spans="1:6">
      <c r="A5" s="160" t="s">
        <v>525</v>
      </c>
      <c r="C5" s="27"/>
    </row>
    <row r="6" spans="1:6">
      <c r="A6" s="160" t="s">
        <v>526</v>
      </c>
      <c r="C6" s="27"/>
    </row>
    <row r="7" spans="1:6">
      <c r="A7" s="160" t="s">
        <v>527</v>
      </c>
      <c r="C7" s="27"/>
    </row>
    <row r="8" spans="1:6">
      <c r="A8" s="160" t="s">
        <v>528</v>
      </c>
      <c r="C8" s="27"/>
    </row>
    <row r="9" spans="1:6">
      <c r="A9" s="160" t="s">
        <v>529</v>
      </c>
      <c r="C9" s="27" t="s">
        <v>530</v>
      </c>
    </row>
    <row r="10" spans="1:6">
      <c r="A10" s="160" t="s">
        <v>531</v>
      </c>
      <c r="C10" s="27"/>
    </row>
    <row r="11" spans="1:6">
      <c r="A11" s="160" t="s">
        <v>532</v>
      </c>
      <c r="C11" s="177" t="s">
        <v>533</v>
      </c>
    </row>
    <row r="12" spans="1:6">
      <c r="A12" s="160" t="s">
        <v>534</v>
      </c>
    </row>
    <row r="13" spans="1:6">
      <c r="A13" s="160" t="s">
        <v>535</v>
      </c>
      <c r="C13" s="72" t="s">
        <v>536</v>
      </c>
    </row>
    <row r="14" spans="1:6">
      <c r="A14" s="160" t="s">
        <v>537</v>
      </c>
      <c r="C14" s="177" t="s">
        <v>538</v>
      </c>
    </row>
    <row r="15" spans="1:6">
      <c r="A15" s="160" t="s">
        <v>539</v>
      </c>
      <c r="C15" s="177" t="s">
        <v>540</v>
      </c>
    </row>
    <row r="16" spans="1:6">
      <c r="A16" s="160" t="s">
        <v>541</v>
      </c>
      <c r="C16" s="177" t="s">
        <v>542</v>
      </c>
    </row>
    <row r="17" spans="1:6">
      <c r="A17" s="160" t="s">
        <v>543</v>
      </c>
      <c r="C17" s="177" t="s">
        <v>544</v>
      </c>
    </row>
    <row r="18" spans="1:6">
      <c r="A18" s="160"/>
    </row>
    <row r="19" spans="1:6">
      <c r="A19" s="12" t="s">
        <v>425</v>
      </c>
      <c r="B19" s="68"/>
      <c r="C19" s="68"/>
      <c r="D19" s="13"/>
      <c r="E19" s="13"/>
      <c r="F19" s="13"/>
    </row>
    <row r="20" spans="1:6">
      <c r="A20" s="160" t="s">
        <v>448</v>
      </c>
      <c r="B20" s="27"/>
      <c r="C20" s="27" t="s">
        <v>462</v>
      </c>
    </row>
    <row r="21" spans="1:6">
      <c r="A21" s="160" t="s">
        <v>449</v>
      </c>
      <c r="B21" s="27"/>
      <c r="C21" s="177" t="s">
        <v>545</v>
      </c>
    </row>
    <row r="22" spans="1:6">
      <c r="A22" s="160" t="s">
        <v>546</v>
      </c>
      <c r="B22" s="27"/>
      <c r="C22" s="177" t="s">
        <v>547</v>
      </c>
    </row>
    <row r="23" spans="1:6">
      <c r="A23" s="160" t="s">
        <v>548</v>
      </c>
      <c r="B23" s="27"/>
      <c r="C23" s="177" t="s">
        <v>547</v>
      </c>
    </row>
    <row r="24" spans="1:6">
      <c r="A24" s="160" t="s">
        <v>549</v>
      </c>
      <c r="B24" s="27"/>
      <c r="C24" s="177" t="s">
        <v>547</v>
      </c>
    </row>
    <row r="25" spans="1:6">
      <c r="A25" s="160" t="s">
        <v>550</v>
      </c>
      <c r="B25" s="27"/>
      <c r="C25" s="177" t="s">
        <v>547</v>
      </c>
    </row>
    <row r="26" spans="1:6">
      <c r="A26" s="160" t="s">
        <v>551</v>
      </c>
      <c r="B26" s="27"/>
      <c r="C26" s="177" t="s">
        <v>533</v>
      </c>
    </row>
    <row r="27" spans="1:6">
      <c r="A27" s="160" t="s">
        <v>552</v>
      </c>
      <c r="B27" s="27"/>
      <c r="C27" s="177" t="s">
        <v>533</v>
      </c>
    </row>
    <row r="28" spans="1:6">
      <c r="A28" s="160" t="s">
        <v>551</v>
      </c>
      <c r="B28" s="27"/>
      <c r="C28" s="177" t="s">
        <v>533</v>
      </c>
    </row>
    <row r="29" spans="1:6">
      <c r="A29" s="160" t="s">
        <v>553</v>
      </c>
      <c r="C29" s="177" t="s">
        <v>533</v>
      </c>
    </row>
    <row r="30" spans="1:6">
      <c r="A30" s="160" t="s">
        <v>554</v>
      </c>
      <c r="C30" s="177" t="s">
        <v>533</v>
      </c>
    </row>
    <row r="34" spans="1:6">
      <c r="A34" s="12" t="s">
        <v>555</v>
      </c>
      <c r="B34" s="68"/>
      <c r="C34" s="68"/>
      <c r="D34" s="13"/>
      <c r="E34" s="13"/>
      <c r="F34" s="13"/>
    </row>
    <row r="35" spans="1:6">
      <c r="A35" s="160" t="s">
        <v>556</v>
      </c>
    </row>
    <row r="36" spans="1:6">
      <c r="A36" s="160" t="s">
        <v>557</v>
      </c>
      <c r="C36" s="177" t="s">
        <v>533</v>
      </c>
    </row>
    <row r="37" spans="1:6">
      <c r="A37" s="160" t="s">
        <v>558</v>
      </c>
      <c r="C37" s="177" t="s">
        <v>533</v>
      </c>
    </row>
    <row r="38" spans="1:6">
      <c r="A38" s="160" t="s">
        <v>559</v>
      </c>
      <c r="C38" s="177" t="s">
        <v>533</v>
      </c>
    </row>
    <row r="39" spans="1:6">
      <c r="A39" s="160" t="s">
        <v>560</v>
      </c>
      <c r="C39" s="177" t="s">
        <v>533</v>
      </c>
    </row>
    <row r="40" spans="1:6">
      <c r="A40" s="160" t="s">
        <v>561</v>
      </c>
      <c r="C40" s="177" t="s">
        <v>533</v>
      </c>
    </row>
    <row r="41" spans="1:6">
      <c r="A41" s="160" t="s">
        <v>562</v>
      </c>
      <c r="C41" s="177" t="s">
        <v>533</v>
      </c>
    </row>
    <row r="42" spans="1:6">
      <c r="A42" s="160" t="s">
        <v>563</v>
      </c>
      <c r="C42" s="177" t="s">
        <v>533</v>
      </c>
    </row>
    <row r="43" spans="1:6">
      <c r="A43" s="160" t="s">
        <v>564</v>
      </c>
      <c r="C43" s="177" t="s">
        <v>533</v>
      </c>
    </row>
    <row r="44" spans="1:6">
      <c r="A44" s="160" t="s">
        <v>565</v>
      </c>
      <c r="C44" s="177" t="s">
        <v>533</v>
      </c>
    </row>
    <row r="45" spans="1:6">
      <c r="A45" s="160" t="s">
        <v>566</v>
      </c>
      <c r="C45" s="177" t="s">
        <v>533</v>
      </c>
    </row>
    <row r="46" spans="1:6">
      <c r="A46" s="160" t="s">
        <v>567</v>
      </c>
      <c r="C46" s="177" t="s">
        <v>533</v>
      </c>
    </row>
    <row r="47" spans="1:6">
      <c r="A47" s="160" t="s">
        <v>568</v>
      </c>
      <c r="C47" s="177" t="s">
        <v>533</v>
      </c>
    </row>
    <row r="48" spans="1:6">
      <c r="A48" s="160" t="s">
        <v>569</v>
      </c>
      <c r="C48" s="177" t="s">
        <v>533</v>
      </c>
    </row>
    <row r="49" spans="1:3">
      <c r="A49" s="160" t="s">
        <v>570</v>
      </c>
      <c r="C49" s="177" t="s">
        <v>533</v>
      </c>
    </row>
    <row r="50" spans="1:3">
      <c r="A50" s="160" t="s">
        <v>571</v>
      </c>
      <c r="C50" s="177" t="s">
        <v>533</v>
      </c>
    </row>
    <row r="51" spans="1:3">
      <c r="A51" s="160" t="s">
        <v>572</v>
      </c>
    </row>
    <row r="52" spans="1:3">
      <c r="A52" s="160" t="s">
        <v>573</v>
      </c>
    </row>
    <row r="53" spans="1:3">
      <c r="A53" s="160" t="s">
        <v>574</v>
      </c>
    </row>
    <row r="54" spans="1:3">
      <c r="A54" s="160" t="s">
        <v>575</v>
      </c>
    </row>
  </sheetData>
  <phoneticPr fontId="24"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A1:B18"/>
  <sheetViews>
    <sheetView workbookViewId="0">
      <selection activeCell="A5" sqref="A5"/>
    </sheetView>
  </sheetViews>
  <sheetFormatPr defaultRowHeight="12.75"/>
  <cols>
    <col min="1" max="1" width="26.5703125" style="164" customWidth="1"/>
    <col min="2" max="2" width="72.7109375" style="164" customWidth="1"/>
    <col min="3" max="16384" width="9.140625" style="164"/>
  </cols>
  <sheetData>
    <row r="1" spans="1:2" ht="51.75" customHeight="1">
      <c r="A1" s="166" t="s">
        <v>269</v>
      </c>
      <c r="B1" s="167" t="s">
        <v>270</v>
      </c>
    </row>
    <row r="2" spans="1:2" ht="81.75" customHeight="1">
      <c r="A2" s="166" t="s">
        <v>271</v>
      </c>
      <c r="B2" s="167" t="s">
        <v>272</v>
      </c>
    </row>
    <row r="3" spans="1:2" ht="125.25" customHeight="1">
      <c r="A3" s="166" t="s">
        <v>273</v>
      </c>
      <c r="B3" s="167" t="s">
        <v>274</v>
      </c>
    </row>
    <row r="4" spans="1:2" ht="51" customHeight="1">
      <c r="A4" s="166" t="s">
        <v>275</v>
      </c>
      <c r="B4" s="168" t="s">
        <v>276</v>
      </c>
    </row>
    <row r="5" spans="1:2" ht="37.5" customHeight="1">
      <c r="A5" s="167"/>
      <c r="B5" s="168" t="s">
        <v>278</v>
      </c>
    </row>
    <row r="6" spans="1:2" ht="23.25" customHeight="1">
      <c r="A6" s="167"/>
      <c r="B6" s="168" t="s">
        <v>277</v>
      </c>
    </row>
    <row r="7" spans="1:2" ht="31.5" customHeight="1">
      <c r="A7" s="167"/>
      <c r="B7" s="168" t="s">
        <v>279</v>
      </c>
    </row>
    <row r="8" spans="1:2" ht="45.75" customHeight="1">
      <c r="A8" s="167"/>
      <c r="B8" s="168" t="s">
        <v>281</v>
      </c>
    </row>
    <row r="9" spans="1:2" ht="58.5" customHeight="1">
      <c r="A9" s="167"/>
      <c r="B9" s="168" t="s">
        <v>283</v>
      </c>
    </row>
    <row r="10" spans="1:2" ht="42" customHeight="1">
      <c r="A10" s="167"/>
      <c r="B10" s="168" t="s">
        <v>280</v>
      </c>
    </row>
    <row r="11" spans="1:2" ht="45" customHeight="1">
      <c r="A11" s="167"/>
      <c r="B11" s="168" t="s">
        <v>282</v>
      </c>
    </row>
    <row r="12" spans="1:2" ht="37.5" customHeight="1">
      <c r="A12" s="167"/>
      <c r="B12" s="168" t="s">
        <v>284</v>
      </c>
    </row>
    <row r="13" spans="1:2" ht="66.75" customHeight="1">
      <c r="A13" s="166" t="s">
        <v>285</v>
      </c>
      <c r="B13" s="167" t="s">
        <v>420</v>
      </c>
    </row>
    <row r="14" spans="1:2" ht="15.75">
      <c r="A14" s="169"/>
    </row>
    <row r="15" spans="1:2" ht="15.75">
      <c r="A15" s="169"/>
    </row>
    <row r="16" spans="1:2" ht="15.75">
      <c r="A16" s="169"/>
    </row>
    <row r="17" spans="1:1" ht="33.75" customHeight="1">
      <c r="A17" s="170"/>
    </row>
    <row r="18" spans="1:1" ht="15.75">
      <c r="A18" s="171"/>
    </row>
  </sheetData>
  <phoneticPr fontId="24"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U83"/>
  <sheetViews>
    <sheetView workbookViewId="0">
      <selection activeCell="I22" sqref="I22"/>
    </sheetView>
  </sheetViews>
  <sheetFormatPr defaultRowHeight="12.75"/>
  <cols>
    <col min="2" max="2" width="15.7109375" customWidth="1"/>
    <col min="7" max="7" width="25.42578125" customWidth="1"/>
    <col min="8" max="8" width="19.28515625" customWidth="1"/>
    <col min="9" max="9" width="11.7109375" customWidth="1"/>
  </cols>
  <sheetData>
    <row r="1" spans="1:21" ht="30">
      <c r="A1" s="1" t="s">
        <v>286</v>
      </c>
    </row>
    <row r="3" spans="1:21" ht="18">
      <c r="A3" s="2" t="s">
        <v>220</v>
      </c>
      <c r="B3" s="210" t="s">
        <v>483</v>
      </c>
      <c r="C3" s="211"/>
      <c r="D3" s="2" t="s">
        <v>221</v>
      </c>
      <c r="E3" s="20">
        <v>40350</v>
      </c>
      <c r="G3" s="61" t="s">
        <v>194</v>
      </c>
      <c r="H3" s="60"/>
      <c r="I3" s="60"/>
      <c r="J3" s="60"/>
    </row>
    <row r="4" spans="1:21" ht="18">
      <c r="A4" s="69"/>
      <c r="B4" s="66"/>
      <c r="C4" s="66"/>
      <c r="D4" s="69"/>
      <c r="E4" s="157"/>
      <c r="F4" s="66"/>
      <c r="G4" s="158"/>
      <c r="H4" s="66"/>
      <c r="I4" s="66"/>
      <c r="J4" s="66"/>
      <c r="K4" s="66"/>
    </row>
    <row r="5" spans="1:21" ht="18">
      <c r="A5" s="159" t="s">
        <v>429</v>
      </c>
      <c r="B5" s="66"/>
      <c r="C5" s="66"/>
      <c r="D5" s="69"/>
      <c r="E5" s="157"/>
      <c r="F5" s="66"/>
      <c r="G5" s="158"/>
      <c r="H5" s="66"/>
      <c r="I5" s="66"/>
      <c r="J5" s="66"/>
      <c r="K5" s="66"/>
    </row>
    <row r="6" spans="1:21" ht="18">
      <c r="A6" s="159" t="s">
        <v>430</v>
      </c>
      <c r="B6" s="66"/>
      <c r="C6" s="66"/>
      <c r="D6" s="69"/>
      <c r="E6" s="157"/>
      <c r="F6" s="66"/>
      <c r="G6" s="158"/>
      <c r="H6" s="66"/>
      <c r="I6" s="66"/>
      <c r="J6" s="66"/>
      <c r="K6" s="66"/>
    </row>
    <row r="7" spans="1:21" ht="18">
      <c r="A7" s="159" t="s">
        <v>431</v>
      </c>
      <c r="B7" s="66"/>
      <c r="C7" s="66"/>
      <c r="D7" s="69"/>
      <c r="E7" s="157"/>
      <c r="F7" s="66"/>
      <c r="G7" s="158"/>
      <c r="H7" s="66"/>
      <c r="I7" s="66"/>
      <c r="J7" s="66"/>
      <c r="K7" s="66"/>
    </row>
    <row r="8" spans="1:21" ht="18">
      <c r="A8" s="159" t="s">
        <v>432</v>
      </c>
      <c r="B8" s="66"/>
      <c r="C8" s="66"/>
      <c r="D8" s="69"/>
      <c r="E8" s="157"/>
      <c r="F8" s="66"/>
      <c r="G8" s="158"/>
      <c r="H8" s="66"/>
      <c r="I8" s="66"/>
      <c r="J8" s="66"/>
      <c r="K8" s="66"/>
    </row>
    <row r="9" spans="1:21" ht="18">
      <c r="A9" s="159" t="s">
        <v>433</v>
      </c>
      <c r="B9" s="66"/>
      <c r="C9" s="66"/>
      <c r="D9" s="69"/>
      <c r="E9" s="157"/>
      <c r="F9" s="66"/>
      <c r="G9" s="158"/>
      <c r="H9" s="66"/>
      <c r="I9" s="66"/>
      <c r="J9" s="66"/>
      <c r="K9" s="66"/>
    </row>
    <row r="10" spans="1:21" ht="18">
      <c r="A10" s="159" t="s">
        <v>435</v>
      </c>
      <c r="B10" s="66"/>
      <c r="C10" s="66"/>
      <c r="D10" s="69"/>
      <c r="E10" s="157"/>
      <c r="F10" s="66"/>
      <c r="G10" s="158"/>
      <c r="H10" s="66"/>
      <c r="I10" s="66"/>
      <c r="J10" s="66"/>
      <c r="K10" s="66"/>
    </row>
    <row r="11" spans="1:21" ht="16.5" customHeight="1">
      <c r="A11" s="159" t="s">
        <v>434</v>
      </c>
    </row>
    <row r="12" spans="1:21">
      <c r="A12" s="12" t="s">
        <v>222</v>
      </c>
      <c r="B12" s="13"/>
      <c r="C12" s="13"/>
      <c r="D12" s="13"/>
      <c r="E12" s="12" t="s">
        <v>223</v>
      </c>
      <c r="F12" s="13"/>
      <c r="G12" s="13" t="s">
        <v>250</v>
      </c>
      <c r="H12" s="13"/>
      <c r="I12" s="13"/>
      <c r="J12" s="13"/>
      <c r="K12" s="13"/>
      <c r="L12" s="13"/>
      <c r="M12" s="13"/>
      <c r="N12" s="13"/>
      <c r="O12" s="13"/>
      <c r="P12" s="13"/>
      <c r="Q12" s="13"/>
      <c r="R12" s="13"/>
      <c r="S12" s="13"/>
      <c r="T12" s="13"/>
      <c r="U12" s="13"/>
    </row>
    <row r="13" spans="1:21">
      <c r="A13" s="19"/>
      <c r="B13" s="24" t="s">
        <v>247</v>
      </c>
      <c r="C13" s="19"/>
      <c r="D13" s="19"/>
      <c r="E13" s="19" t="s">
        <v>224</v>
      </c>
      <c r="F13" s="19"/>
      <c r="G13" s="19"/>
      <c r="H13" s="19"/>
      <c r="I13" s="19"/>
      <c r="J13" s="19"/>
      <c r="K13" s="19"/>
      <c r="L13" s="19"/>
      <c r="M13" s="19"/>
      <c r="N13" s="19"/>
      <c r="O13" s="19"/>
      <c r="P13" s="19"/>
      <c r="Q13" s="19"/>
      <c r="R13" s="19"/>
      <c r="S13" s="19"/>
      <c r="T13" s="19"/>
      <c r="U13" s="19"/>
    </row>
    <row r="14" spans="1:21">
      <c r="B14" s="4"/>
    </row>
    <row r="15" spans="1:21">
      <c r="A15" s="19"/>
      <c r="B15" s="24" t="s">
        <v>245</v>
      </c>
      <c r="C15" s="19"/>
      <c r="D15" s="19"/>
      <c r="E15" s="19" t="s">
        <v>246</v>
      </c>
      <c r="F15" s="19"/>
      <c r="G15" s="19"/>
      <c r="H15" s="19"/>
      <c r="I15" s="19"/>
      <c r="J15" s="19"/>
      <c r="K15" s="19"/>
      <c r="L15" s="19"/>
      <c r="M15" s="19"/>
      <c r="N15" s="19"/>
      <c r="O15" s="19"/>
      <c r="P15" s="19"/>
      <c r="Q15" s="19"/>
      <c r="R15" s="19"/>
      <c r="S15" s="19"/>
      <c r="T15" s="19"/>
      <c r="U15" s="19"/>
    </row>
    <row r="16" spans="1:21">
      <c r="B16" s="4"/>
    </row>
    <row r="17" spans="1:21">
      <c r="A17" s="19"/>
      <c r="B17" s="24" t="s">
        <v>248</v>
      </c>
      <c r="C17" s="19"/>
      <c r="D17" s="19"/>
      <c r="E17" s="19" t="s">
        <v>249</v>
      </c>
      <c r="F17" s="19"/>
      <c r="G17" s="19"/>
      <c r="H17" s="19"/>
      <c r="I17" s="19"/>
      <c r="J17" s="19"/>
      <c r="K17" s="19"/>
      <c r="L17" s="19"/>
      <c r="M17" s="19"/>
      <c r="N17" s="19"/>
      <c r="O17" s="19"/>
      <c r="P17" s="19"/>
      <c r="Q17" s="19"/>
      <c r="R17" s="19"/>
      <c r="S17" s="19"/>
      <c r="T17" s="19"/>
      <c r="U17" s="19"/>
    </row>
    <row r="19" spans="1:21">
      <c r="A19" s="12" t="s">
        <v>196</v>
      </c>
      <c r="B19" s="13"/>
      <c r="C19" s="13"/>
      <c r="D19" s="13"/>
      <c r="E19" s="13"/>
      <c r="F19" s="13"/>
      <c r="G19" s="13"/>
      <c r="H19" s="13"/>
      <c r="I19" s="13"/>
      <c r="J19" s="13"/>
      <c r="K19" s="13"/>
      <c r="L19" s="13"/>
      <c r="M19" s="13"/>
      <c r="N19" s="13"/>
      <c r="O19" s="13"/>
      <c r="P19" s="13"/>
      <c r="Q19" s="13"/>
      <c r="R19" s="13"/>
      <c r="S19" s="13"/>
      <c r="T19" s="13"/>
      <c r="U19" s="13"/>
    </row>
    <row r="20" spans="1:21">
      <c r="A20" s="2" t="s">
        <v>239</v>
      </c>
      <c r="M20" s="62" t="s">
        <v>231</v>
      </c>
      <c r="N20" s="63" t="s">
        <v>232</v>
      </c>
    </row>
    <row r="21" spans="1:21">
      <c r="B21" s="2" t="s">
        <v>234</v>
      </c>
      <c r="H21" s="39" t="s">
        <v>153</v>
      </c>
      <c r="I21" s="147">
        <f>SUM(E22+0)</f>
        <v>12</v>
      </c>
      <c r="J21" s="148" t="s">
        <v>152</v>
      </c>
      <c r="K21" s="40"/>
      <c r="L21" s="41"/>
      <c r="M21" s="64">
        <f>PRODUCT(((C22/1500)*10000)/400)/E22</f>
        <v>41.666666666666664</v>
      </c>
      <c r="N21" s="63"/>
    </row>
    <row r="22" spans="1:21">
      <c r="B22" s="25" t="s">
        <v>235</v>
      </c>
      <c r="C22" s="151">
        <v>30000</v>
      </c>
      <c r="D22" s="27" t="s">
        <v>154</v>
      </c>
      <c r="E22" s="33">
        <v>12</v>
      </c>
      <c r="F22" t="s">
        <v>152</v>
      </c>
      <c r="H22" s="42" t="s">
        <v>155</v>
      </c>
      <c r="I22" s="40">
        <f>PRODUCT((M21*10)/260)</f>
        <v>1.6025641025641024</v>
      </c>
      <c r="J22" s="41" t="s">
        <v>251</v>
      </c>
      <c r="K22" s="41"/>
      <c r="L22" s="41"/>
      <c r="M22" s="41"/>
      <c r="N22" s="41"/>
      <c r="O22" s="41"/>
      <c r="P22" s="41"/>
      <c r="Q22" s="41"/>
      <c r="R22" s="41"/>
      <c r="S22" s="41"/>
      <c r="T22" s="41"/>
      <c r="U22" s="41"/>
    </row>
    <row r="23" spans="1:21">
      <c r="B23" s="25"/>
      <c r="C23" s="152" t="s">
        <v>484</v>
      </c>
      <c r="D23" s="28"/>
      <c r="E23" s="31"/>
      <c r="H23" s="42" t="s">
        <v>421</v>
      </c>
      <c r="I23" s="43">
        <f>PRODUCT((M21*4)/(E22*4))</f>
        <v>3.4722222222222219</v>
      </c>
      <c r="J23" s="41" t="s">
        <v>422</v>
      </c>
      <c r="K23" s="41"/>
      <c r="L23" s="41"/>
      <c r="M23" s="41"/>
      <c r="N23" s="41"/>
      <c r="O23" s="41"/>
      <c r="P23" s="41"/>
      <c r="Q23" s="41"/>
      <c r="R23" s="41"/>
      <c r="S23" s="41"/>
      <c r="T23" s="41"/>
      <c r="U23" s="41"/>
    </row>
    <row r="24" spans="1:21">
      <c r="B24" s="25"/>
      <c r="C24" s="29"/>
      <c r="D24" s="28"/>
      <c r="E24" s="30"/>
      <c r="H24" s="42" t="s">
        <v>60</v>
      </c>
      <c r="I24" s="44">
        <f>PRODUCT(M21/(E22*4))</f>
        <v>0.86805555555555547</v>
      </c>
      <c r="J24" s="41" t="s">
        <v>233</v>
      </c>
      <c r="K24" s="41"/>
      <c r="L24" s="41"/>
      <c r="M24" s="41"/>
      <c r="N24" s="41"/>
      <c r="O24" s="41"/>
      <c r="P24" s="41"/>
      <c r="Q24" s="41"/>
      <c r="R24" s="41"/>
      <c r="S24" s="41"/>
      <c r="T24" s="41"/>
      <c r="U24" s="41"/>
    </row>
    <row r="25" spans="1:21">
      <c r="A25" s="26"/>
      <c r="B25" s="26"/>
      <c r="C25" s="26"/>
      <c r="D25" s="26"/>
      <c r="E25" s="26"/>
      <c r="F25" s="26"/>
      <c r="G25" s="26"/>
      <c r="H25" s="45"/>
      <c r="I25" s="45"/>
      <c r="J25" s="45"/>
      <c r="K25" s="45"/>
      <c r="L25" s="45"/>
      <c r="M25" s="45"/>
      <c r="N25" s="45"/>
      <c r="O25" s="45"/>
      <c r="P25" s="45"/>
      <c r="Q25" s="45"/>
      <c r="R25" s="45"/>
      <c r="S25" s="45"/>
      <c r="T25" s="45"/>
      <c r="U25" s="45"/>
    </row>
    <row r="26" spans="1:21" ht="15.75" customHeight="1">
      <c r="A26" s="2" t="s">
        <v>240</v>
      </c>
      <c r="B26" s="32" t="s">
        <v>164</v>
      </c>
    </row>
    <row r="27" spans="1:21" ht="12" customHeight="1">
      <c r="B27" s="3" t="s">
        <v>226</v>
      </c>
      <c r="C27" s="18">
        <v>15000</v>
      </c>
      <c r="D27" s="4" t="s">
        <v>225</v>
      </c>
      <c r="E27" s="4"/>
      <c r="F27" s="4"/>
      <c r="G27" s="11"/>
    </row>
    <row r="28" spans="1:21" ht="12" customHeight="1">
      <c r="B28" s="3"/>
      <c r="C28" s="37"/>
      <c r="D28" s="4"/>
      <c r="E28" s="4"/>
      <c r="F28" s="4"/>
      <c r="G28" s="11"/>
    </row>
    <row r="29" spans="1:21">
      <c r="B29" s="73" t="s">
        <v>289</v>
      </c>
      <c r="C29" s="172" t="s">
        <v>290</v>
      </c>
      <c r="D29" s="4"/>
      <c r="E29" s="4"/>
      <c r="F29" s="4"/>
      <c r="G29" s="34"/>
      <c r="K29" s="36"/>
    </row>
    <row r="30" spans="1:21">
      <c r="C30" s="4" t="s">
        <v>291</v>
      </c>
    </row>
    <row r="31" spans="1:21">
      <c r="C31" s="4" t="s">
        <v>292</v>
      </c>
    </row>
    <row r="32" spans="1:21">
      <c r="C32" s="4" t="s">
        <v>293</v>
      </c>
    </row>
    <row r="33" spans="1:21">
      <c r="C33" s="4" t="s">
        <v>294</v>
      </c>
    </row>
    <row r="34" spans="1:21">
      <c r="C34" s="4" t="s">
        <v>295</v>
      </c>
    </row>
    <row r="35" spans="1:21">
      <c r="C35" s="4" t="s">
        <v>296</v>
      </c>
    </row>
    <row r="37" spans="1:21">
      <c r="C37" s="5"/>
      <c r="D37" s="4"/>
      <c r="E37" s="4"/>
      <c r="F37" s="4"/>
      <c r="G37" s="34"/>
      <c r="K37" s="36"/>
    </row>
    <row r="38" spans="1:21">
      <c r="B38" s="117" t="s">
        <v>241</v>
      </c>
      <c r="C38" s="37"/>
      <c r="D38" s="4"/>
      <c r="E38" s="4"/>
      <c r="F38" s="4"/>
      <c r="G38" s="34"/>
      <c r="K38" s="36"/>
    </row>
    <row r="39" spans="1:21">
      <c r="B39" s="65" t="s">
        <v>195</v>
      </c>
    </row>
    <row r="40" spans="1:21">
      <c r="A40" s="12" t="s">
        <v>141</v>
      </c>
      <c r="B40" s="12" t="s">
        <v>310</v>
      </c>
      <c r="C40" s="13"/>
      <c r="D40" s="13"/>
      <c r="E40" s="13"/>
      <c r="F40" s="13"/>
      <c r="G40" s="13"/>
      <c r="H40" s="59" t="s">
        <v>150</v>
      </c>
      <c r="I40" s="59" t="s">
        <v>150</v>
      </c>
      <c r="J40" s="13"/>
      <c r="K40" s="13"/>
      <c r="L40" s="13"/>
      <c r="M40" s="13"/>
      <c r="N40" s="13"/>
      <c r="O40" s="13"/>
      <c r="P40" s="13"/>
      <c r="Q40" s="13"/>
      <c r="R40" s="13"/>
      <c r="S40" s="13"/>
      <c r="T40" s="13"/>
      <c r="U40" s="13"/>
    </row>
    <row r="41" spans="1:21">
      <c r="A41" s="6" t="s">
        <v>142</v>
      </c>
      <c r="B41" s="7" t="s">
        <v>143</v>
      </c>
      <c r="C41" s="6" t="s">
        <v>144</v>
      </c>
      <c r="D41" s="6" t="s">
        <v>145</v>
      </c>
      <c r="E41" s="8" t="s">
        <v>146</v>
      </c>
      <c r="F41" s="8" t="s">
        <v>147</v>
      </c>
      <c r="G41" s="8" t="s">
        <v>148</v>
      </c>
      <c r="H41" s="14" t="s">
        <v>151</v>
      </c>
      <c r="I41" s="2" t="s">
        <v>165</v>
      </c>
      <c r="J41" s="7" t="s">
        <v>149</v>
      </c>
      <c r="K41" s="17"/>
      <c r="L41" s="2"/>
      <c r="M41" s="2"/>
      <c r="N41" s="2"/>
      <c r="O41" s="2"/>
      <c r="P41" s="2"/>
      <c r="Q41" s="2"/>
      <c r="R41" s="2"/>
      <c r="S41" s="2"/>
      <c r="T41" s="2"/>
      <c r="U41" s="2"/>
    </row>
    <row r="42" spans="1:21">
      <c r="A42" s="16">
        <v>1</v>
      </c>
      <c r="B42" s="119" t="s">
        <v>242</v>
      </c>
      <c r="C42" s="21">
        <v>52.5</v>
      </c>
      <c r="D42" s="21">
        <v>69.95</v>
      </c>
      <c r="E42" s="22">
        <v>43.5</v>
      </c>
      <c r="F42" s="123">
        <f>SUM(D42-C42)</f>
        <v>17.450000000000003</v>
      </c>
      <c r="G42" s="23">
        <v>0.5</v>
      </c>
      <c r="H42" s="15">
        <f>PRODUCT((C27*G42)/F42)</f>
        <v>429.79942693409737</v>
      </c>
      <c r="I42" s="38">
        <f>PRODUCT(F42,H42)</f>
        <v>7500</v>
      </c>
      <c r="J42" s="133">
        <f>PRODUCT(H42/12)</f>
        <v>35.816618911174778</v>
      </c>
      <c r="K42" s="110"/>
    </row>
    <row r="43" spans="1:21">
      <c r="A43" s="16">
        <v>2</v>
      </c>
      <c r="B43" s="149" t="s">
        <v>268</v>
      </c>
      <c r="C43" s="21">
        <v>21.5</v>
      </c>
      <c r="D43" s="21">
        <v>29.95</v>
      </c>
      <c r="E43" s="22">
        <v>17</v>
      </c>
      <c r="F43" s="123">
        <f>SUM(D43-C43)</f>
        <v>8.4499999999999993</v>
      </c>
      <c r="G43" s="23">
        <v>0.35</v>
      </c>
      <c r="H43" s="15">
        <f>PRODUCT((C27*G43)/F43)</f>
        <v>621.30177514792899</v>
      </c>
      <c r="I43" s="38">
        <f>PRODUCT(F43,H43)</f>
        <v>5250</v>
      </c>
      <c r="J43" s="133">
        <f>PRODUCT(H43/12)</f>
        <v>51.77514792899408</v>
      </c>
      <c r="K43" s="110"/>
    </row>
    <row r="44" spans="1:21">
      <c r="A44" s="16">
        <v>3</v>
      </c>
      <c r="B44" s="149" t="s">
        <v>267</v>
      </c>
      <c r="C44" s="21">
        <v>73.5</v>
      </c>
      <c r="D44" s="21">
        <v>99.95</v>
      </c>
      <c r="E44" s="22">
        <v>44</v>
      </c>
      <c r="F44" s="123">
        <f>SUM(D44-C44)</f>
        <v>26.450000000000003</v>
      </c>
      <c r="G44" s="23">
        <v>0.1</v>
      </c>
      <c r="H44" s="15">
        <f>PRODUCT((C27*G44)/F44)</f>
        <v>56.71077504725897</v>
      </c>
      <c r="I44" s="38">
        <f>PRODUCT(F44,H44)</f>
        <v>1500</v>
      </c>
      <c r="J44" s="133">
        <f>PRODUCT(H44/12)</f>
        <v>4.7258979206049139</v>
      </c>
      <c r="K44" s="110"/>
    </row>
    <row r="45" spans="1:21" ht="13.5" thickBot="1">
      <c r="A45" s="111">
        <v>4</v>
      </c>
      <c r="B45" s="150" t="s">
        <v>252</v>
      </c>
      <c r="C45" s="112">
        <v>16.25</v>
      </c>
      <c r="D45" s="112">
        <v>21.95</v>
      </c>
      <c r="E45" s="113">
        <v>13.5</v>
      </c>
      <c r="F45" s="124">
        <f>SUM(D45-C45)</f>
        <v>5.6999999999999993</v>
      </c>
      <c r="G45" s="114">
        <v>0.05</v>
      </c>
      <c r="H45" s="115">
        <f>PRODUCT((C27*G45)/F45)</f>
        <v>131.57894736842107</v>
      </c>
      <c r="I45" s="126">
        <f>PRODUCT(F45,H45)</f>
        <v>750</v>
      </c>
      <c r="J45" s="133">
        <f>PRODUCT(H45/12)</f>
        <v>10.964912280701755</v>
      </c>
      <c r="K45" s="134"/>
    </row>
    <row r="46" spans="1:21" ht="14.25" thickTop="1" thickBot="1">
      <c r="A46" s="128"/>
      <c r="B46" s="128" t="s">
        <v>244</v>
      </c>
      <c r="C46" s="129">
        <f>SUM(C42:C45)</f>
        <v>163.75</v>
      </c>
      <c r="D46" s="129">
        <f>SUM(D42:D45)</f>
        <v>221.8</v>
      </c>
      <c r="E46" s="146">
        <f>SUM(E42:E45)</f>
        <v>118</v>
      </c>
      <c r="F46" s="129">
        <f>SUM(F42:F45)</f>
        <v>58.050000000000011</v>
      </c>
      <c r="G46" s="130"/>
      <c r="H46" s="131">
        <f>SUM(H42:H45)</f>
        <v>1239.3909244977062</v>
      </c>
      <c r="I46" s="132">
        <f>SUM(I42:I45)</f>
        <v>15000</v>
      </c>
      <c r="J46" s="135">
        <f>SUM(J42:J45)</f>
        <v>103.28257704147552</v>
      </c>
      <c r="K46" s="136"/>
      <c r="L46" s="66"/>
      <c r="M46" s="66"/>
      <c r="N46" s="66"/>
      <c r="O46" s="66"/>
      <c r="P46" s="66"/>
      <c r="Q46" s="66"/>
      <c r="R46" s="66"/>
      <c r="S46" s="66"/>
      <c r="T46" s="66"/>
      <c r="U46" s="66"/>
    </row>
    <row r="47" spans="1:21" ht="13.5" thickTop="1">
      <c r="A47" s="139"/>
      <c r="B47" s="141"/>
      <c r="C47" s="142"/>
      <c r="D47" s="142"/>
      <c r="E47" s="143"/>
      <c r="F47" s="142"/>
      <c r="G47" s="144"/>
      <c r="H47" s="125"/>
      <c r="I47" s="140"/>
      <c r="J47" s="137"/>
      <c r="K47" s="138"/>
    </row>
    <row r="48" spans="1:21">
      <c r="A48" s="120"/>
      <c r="B48" s="121"/>
      <c r="C48" s="122"/>
      <c r="D48" s="122"/>
      <c r="E48" s="121"/>
      <c r="F48" s="145"/>
      <c r="G48" s="116">
        <f>SUM(G42:G45)</f>
        <v>1</v>
      </c>
      <c r="H48" s="118">
        <f>SUM(H42:H45)</f>
        <v>1239.3909244977062</v>
      </c>
      <c r="I48" s="118">
        <f>SUM(I42:I45)</f>
        <v>15000</v>
      </c>
      <c r="J48" s="118">
        <f>SUM(J42:J45)</f>
        <v>103.28257704147552</v>
      </c>
      <c r="K48" s="121"/>
      <c r="L48" s="71"/>
      <c r="M48" s="71"/>
      <c r="N48" s="71"/>
      <c r="O48" s="71"/>
      <c r="P48" s="71"/>
      <c r="Q48" s="71"/>
      <c r="R48" s="71"/>
      <c r="S48" s="71"/>
      <c r="T48" s="71"/>
      <c r="U48" s="71"/>
    </row>
    <row r="49" spans="1:21">
      <c r="A49" s="2"/>
      <c r="B49" s="117"/>
      <c r="C49" s="66"/>
      <c r="D49" s="66"/>
      <c r="E49" s="66"/>
      <c r="G49" s="10" t="s">
        <v>243</v>
      </c>
      <c r="H49" s="127">
        <f>PRODUCT((H42*E42)+(H43*E43)+(H44*E44)+(H45*E45))</f>
        <v>33529.995140701103</v>
      </c>
      <c r="J49" s="106" t="s">
        <v>236</v>
      </c>
    </row>
    <row r="50" spans="1:21">
      <c r="A50" s="2"/>
      <c r="B50" s="117"/>
      <c r="C50" s="66"/>
      <c r="D50" s="66"/>
      <c r="E50" s="66"/>
      <c r="G50" s="10"/>
      <c r="H50" s="127"/>
      <c r="J50" s="36" t="s">
        <v>237</v>
      </c>
      <c r="K50" s="35">
        <f>SUM(C22,C27)</f>
        <v>45000</v>
      </c>
      <c r="L50" t="s">
        <v>311</v>
      </c>
    </row>
    <row r="51" spans="1:21">
      <c r="A51" s="2"/>
      <c r="B51" s="117"/>
      <c r="C51" s="66"/>
      <c r="D51" s="66"/>
      <c r="E51" s="66"/>
      <c r="G51" s="10"/>
      <c r="H51" s="127"/>
      <c r="J51" s="36" t="s">
        <v>238</v>
      </c>
      <c r="K51" s="35">
        <f>PRODUCT(K50/12)</f>
        <v>3750</v>
      </c>
      <c r="L51" t="s">
        <v>312</v>
      </c>
    </row>
    <row r="52" spans="1:21">
      <c r="B52" s="65"/>
      <c r="C52" s="66"/>
      <c r="D52" s="66"/>
      <c r="E52" s="66"/>
      <c r="G52" s="10" t="s">
        <v>313</v>
      </c>
      <c r="H52" s="127">
        <f>PRODUCT(H49/52)</f>
        <v>644.80759885963664</v>
      </c>
    </row>
    <row r="53" spans="1:21">
      <c r="G53" s="10"/>
      <c r="H53" s="9"/>
    </row>
    <row r="54" spans="1:21">
      <c r="A54" s="12" t="s">
        <v>229</v>
      </c>
      <c r="B54" s="13"/>
      <c r="C54" s="13"/>
      <c r="D54" s="13"/>
      <c r="E54" s="13"/>
      <c r="F54" s="13"/>
      <c r="G54" s="13"/>
      <c r="H54" s="13"/>
      <c r="I54" s="13"/>
      <c r="J54" s="13"/>
      <c r="K54" s="13"/>
      <c r="L54" s="13"/>
      <c r="M54" s="13"/>
      <c r="N54" s="13"/>
      <c r="O54" s="13"/>
      <c r="P54" s="13"/>
      <c r="Q54" s="13"/>
      <c r="R54" s="13"/>
      <c r="S54" s="13"/>
      <c r="T54" s="13"/>
      <c r="U54" s="13"/>
    </row>
    <row r="55" spans="1:21">
      <c r="B55" t="s">
        <v>227</v>
      </c>
    </row>
    <row r="56" spans="1:21">
      <c r="B56" t="s">
        <v>228</v>
      </c>
    </row>
    <row r="57" spans="1:21">
      <c r="B57" t="s">
        <v>288</v>
      </c>
    </row>
    <row r="59" spans="1:21">
      <c r="B59" t="s">
        <v>193</v>
      </c>
    </row>
    <row r="62" spans="1:21">
      <c r="A62" s="12" t="s">
        <v>197</v>
      </c>
      <c r="B62" s="13"/>
      <c r="C62" s="13"/>
      <c r="D62" s="13"/>
      <c r="E62" s="13"/>
      <c r="F62" s="13"/>
      <c r="G62" s="13"/>
      <c r="H62" s="13"/>
      <c r="I62" s="13"/>
      <c r="J62" s="13"/>
      <c r="K62" s="13"/>
      <c r="L62" s="13"/>
      <c r="M62" s="13"/>
      <c r="N62" s="13"/>
      <c r="O62" s="13"/>
      <c r="P62" s="13"/>
      <c r="Q62" s="13"/>
      <c r="R62" s="13"/>
      <c r="S62" s="13"/>
      <c r="T62" s="13"/>
      <c r="U62" s="13"/>
    </row>
    <row r="64" spans="1:21">
      <c r="A64" s="2" t="s">
        <v>287</v>
      </c>
      <c r="F64" s="27"/>
    </row>
    <row r="65" spans="1:10">
      <c r="B65" t="s">
        <v>2</v>
      </c>
      <c r="C65" s="100">
        <v>40898</v>
      </c>
      <c r="D65" t="s">
        <v>3</v>
      </c>
      <c r="F65" s="27"/>
      <c r="G65" s="101">
        <v>20000</v>
      </c>
      <c r="H65" t="s">
        <v>4</v>
      </c>
      <c r="I65" s="102">
        <v>16</v>
      </c>
      <c r="J65" t="s">
        <v>5</v>
      </c>
    </row>
    <row r="66" spans="1:10">
      <c r="B66" s="103" t="s">
        <v>6</v>
      </c>
      <c r="C66" s="103"/>
      <c r="D66" s="103"/>
      <c r="E66" s="103"/>
      <c r="F66" s="104"/>
      <c r="G66" s="103"/>
      <c r="H66" s="103"/>
      <c r="I66" s="103"/>
      <c r="J66" s="103"/>
    </row>
    <row r="67" spans="1:10">
      <c r="B67" s="103" t="s">
        <v>7</v>
      </c>
      <c r="C67" s="103"/>
      <c r="D67" s="103"/>
      <c r="E67" s="103"/>
      <c r="F67" s="104"/>
      <c r="G67" s="103"/>
      <c r="H67" s="103"/>
      <c r="I67" s="103"/>
      <c r="J67" s="103"/>
    </row>
    <row r="68" spans="1:10">
      <c r="B68" s="103"/>
      <c r="C68" s="103"/>
      <c r="D68" s="103"/>
      <c r="E68" s="103"/>
      <c r="F68" s="104"/>
      <c r="G68" s="103"/>
      <c r="H68" s="103"/>
      <c r="I68" s="103"/>
      <c r="J68" s="103"/>
    </row>
    <row r="69" spans="1:10">
      <c r="B69" s="103"/>
      <c r="C69" s="103"/>
      <c r="D69" s="103"/>
      <c r="E69" s="103"/>
      <c r="F69" s="104"/>
      <c r="G69" s="103"/>
      <c r="H69" s="103"/>
      <c r="I69" s="103"/>
      <c r="J69" s="103"/>
    </row>
    <row r="70" spans="1:10" s="13" customFormat="1">
      <c r="A70" s="173" t="s">
        <v>297</v>
      </c>
    </row>
    <row r="71" spans="1:10">
      <c r="F71" s="27"/>
    </row>
    <row r="72" spans="1:10">
      <c r="C72" s="160" t="s">
        <v>298</v>
      </c>
      <c r="D72" s="175">
        <f>SUM(I22+0)</f>
        <v>1.6025641025641024</v>
      </c>
      <c r="E72" s="72" t="s">
        <v>299</v>
      </c>
      <c r="F72" s="71"/>
      <c r="G72" s="106"/>
      <c r="H72" s="2"/>
    </row>
    <row r="73" spans="1:10">
      <c r="C73" s="160" t="s">
        <v>300</v>
      </c>
      <c r="D73" s="175">
        <f>SUM(I22+0)</f>
        <v>1.6025641025641024</v>
      </c>
      <c r="E73" s="72" t="s">
        <v>301</v>
      </c>
      <c r="F73" s="71"/>
      <c r="G73" s="106"/>
      <c r="H73" s="2"/>
    </row>
    <row r="74" spans="1:10">
      <c r="C74" s="160" t="s">
        <v>302</v>
      </c>
      <c r="D74" s="174">
        <f>SUM(I34+1)</f>
        <v>1</v>
      </c>
      <c r="E74" t="s">
        <v>303</v>
      </c>
      <c r="F74" s="27"/>
      <c r="G74" s="108"/>
    </row>
    <row r="75" spans="1:10">
      <c r="C75" s="25" t="s">
        <v>304</v>
      </c>
      <c r="D75" s="105">
        <f>PRODUCT(H42/52)</f>
        <v>8.265373594886487</v>
      </c>
      <c r="E75" s="209" t="str">
        <f>NCPersonalGoals!B42</f>
        <v>OPC-3</v>
      </c>
      <c r="F75" s="209"/>
      <c r="G75" s="107" t="s">
        <v>305</v>
      </c>
    </row>
    <row r="76" spans="1:10">
      <c r="C76" s="25" t="s">
        <v>304</v>
      </c>
      <c r="D76" s="105">
        <f>PRODUCT(H43/52)</f>
        <v>11.948111060537096</v>
      </c>
      <c r="E76" s="209" t="str">
        <f>NCPersonalGoals!B43</f>
        <v>Omega III</v>
      </c>
      <c r="F76" s="209"/>
      <c r="G76" s="107" t="s">
        <v>305</v>
      </c>
    </row>
    <row r="77" spans="1:10">
      <c r="C77" s="25" t="s">
        <v>304</v>
      </c>
      <c r="D77" s="105">
        <f>PRODUCT(H44/52)</f>
        <v>1.0905918278319033</v>
      </c>
      <c r="E77" s="209" t="str">
        <f>NCPersonalGoals!B44</f>
        <v>Complete Greens</v>
      </c>
      <c r="F77" s="209"/>
      <c r="G77" s="107" t="s">
        <v>305</v>
      </c>
    </row>
    <row r="78" spans="1:10">
      <c r="C78" s="25" t="s">
        <v>304</v>
      </c>
      <c r="D78" s="105">
        <f>PRODUCT(H45/52)</f>
        <v>2.5303643724696361</v>
      </c>
      <c r="E78" s="209" t="str">
        <f>NCPersonalGoals!B45</f>
        <v>MultiVitamin</v>
      </c>
      <c r="F78" s="209"/>
      <c r="G78" s="107" t="s">
        <v>305</v>
      </c>
    </row>
    <row r="79" spans="1:10">
      <c r="C79" s="25" t="s">
        <v>306</v>
      </c>
      <c r="D79" s="27">
        <v>1</v>
      </c>
      <c r="E79" t="s">
        <v>307</v>
      </c>
    </row>
    <row r="80" spans="1:10">
      <c r="C80" s="25" t="s">
        <v>308</v>
      </c>
      <c r="D80" s="27">
        <v>2</v>
      </c>
      <c r="E80" t="s">
        <v>309</v>
      </c>
    </row>
    <row r="81" spans="1:6">
      <c r="F81" s="27"/>
    </row>
    <row r="83" spans="1:6">
      <c r="A83" s="2" t="s">
        <v>485</v>
      </c>
      <c r="B83" s="2"/>
      <c r="C83" s="2"/>
      <c r="D83" s="2"/>
      <c r="E83" s="2"/>
      <c r="F83" s="2"/>
    </row>
  </sheetData>
  <mergeCells count="5">
    <mergeCell ref="E78:F78"/>
    <mergeCell ref="B3:C3"/>
    <mergeCell ref="E75:F75"/>
    <mergeCell ref="E76:F76"/>
    <mergeCell ref="E77:F77"/>
  </mergeCells>
  <phoneticPr fontId="24"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sheetPr codeName="Sheet3"/>
  <dimension ref="A1:BE457"/>
  <sheetViews>
    <sheetView workbookViewId="0">
      <pane ySplit="2" topLeftCell="A3" activePane="bottomLeft" state="frozen"/>
      <selection activeCell="B1" sqref="B1"/>
      <selection pane="bottomLeft" activeCell="A10" sqref="A10"/>
    </sheetView>
  </sheetViews>
  <sheetFormatPr defaultColWidth="8.85546875" defaultRowHeight="12.75"/>
  <cols>
    <col min="1" max="1" width="7.140625" style="90" customWidth="1"/>
    <col min="2" max="2" width="10.140625" style="46" bestFit="1" customWidth="1"/>
    <col min="3" max="7" width="10.140625" style="46" customWidth="1"/>
    <col min="8" max="8" width="10.85546875" style="90" customWidth="1"/>
    <col min="9" max="9" width="15.42578125" style="46" customWidth="1"/>
    <col min="10" max="11" width="19" style="46" customWidth="1"/>
    <col min="12" max="12" width="13.42578125" style="46" customWidth="1"/>
    <col min="13" max="13" width="14.42578125" style="22" customWidth="1"/>
    <col min="14" max="14" width="30.42578125" style="46" customWidth="1"/>
    <col min="15" max="15" width="22.42578125" style="46" customWidth="1"/>
    <col min="16" max="16" width="15.42578125" style="46" customWidth="1"/>
    <col min="17" max="17" width="16.140625" style="46" customWidth="1"/>
    <col min="18" max="19" width="16.140625" style="22" customWidth="1"/>
    <col min="20" max="20" width="27" style="46" customWidth="1"/>
    <col min="21" max="21" width="19.5703125" style="51" customWidth="1"/>
    <col min="22" max="22" width="14.140625" style="51" customWidth="1"/>
    <col min="23" max="23" width="12.85546875" style="51" customWidth="1"/>
    <col min="24" max="24" width="10.28515625" style="51" customWidth="1"/>
    <col min="25" max="25" width="8.42578125" style="51" customWidth="1"/>
    <col min="26" max="26" width="11.42578125" style="51" customWidth="1"/>
    <col min="27" max="27" width="12.140625" style="56" customWidth="1"/>
    <col min="28" max="28" width="11" style="56" customWidth="1"/>
    <col min="29" max="29" width="4.42578125" style="56" customWidth="1"/>
    <col min="30" max="30" width="8.42578125" style="56" customWidth="1"/>
    <col min="31" max="31" width="10.85546875" style="56" customWidth="1"/>
    <col min="32" max="32" width="12.28515625" style="56" customWidth="1"/>
    <col min="33" max="33" width="10.42578125" style="56" customWidth="1"/>
    <col min="34" max="34" width="11.85546875" style="56" customWidth="1"/>
    <col min="35" max="35" width="10.28515625" style="96" bestFit="1" customWidth="1"/>
    <col min="36" max="37" width="10.28515625" style="96" customWidth="1"/>
    <col min="38" max="38" width="10.28515625" style="57" customWidth="1"/>
    <col min="39" max="39" width="4.42578125" style="57" customWidth="1"/>
    <col min="40" max="40" width="4.7109375" style="57" customWidth="1"/>
    <col min="41" max="41" width="6.140625" style="57" customWidth="1"/>
    <col min="42" max="42" width="20.5703125" style="57" customWidth="1"/>
    <col min="43" max="43" width="11.42578125" style="57" customWidth="1"/>
    <col min="44" max="44" width="17.28515625" style="57" customWidth="1"/>
    <col min="45" max="45" width="15.42578125" style="57" customWidth="1"/>
    <col min="57" max="57" width="10.42578125" customWidth="1"/>
  </cols>
  <sheetData>
    <row r="1" spans="1:57">
      <c r="A1" s="91" t="s">
        <v>40</v>
      </c>
      <c r="B1" s="86" t="s">
        <v>35</v>
      </c>
      <c r="C1" s="86" t="s">
        <v>472</v>
      </c>
      <c r="D1" s="86" t="s">
        <v>472</v>
      </c>
      <c r="E1" s="86" t="s">
        <v>472</v>
      </c>
      <c r="F1" s="86" t="s">
        <v>475</v>
      </c>
      <c r="G1" s="86" t="s">
        <v>102</v>
      </c>
      <c r="H1" s="95" t="s">
        <v>44</v>
      </c>
      <c r="I1" s="47"/>
      <c r="J1" s="47"/>
      <c r="K1" s="47"/>
      <c r="L1" s="47"/>
      <c r="M1" s="86" t="s">
        <v>185</v>
      </c>
      <c r="N1" s="47"/>
      <c r="O1" s="88" t="s">
        <v>43</v>
      </c>
      <c r="P1" s="88" t="s">
        <v>44</v>
      </c>
      <c r="Q1" s="47"/>
      <c r="R1" s="88" t="s">
        <v>44</v>
      </c>
      <c r="S1" s="86" t="s">
        <v>37</v>
      </c>
      <c r="T1" s="47"/>
      <c r="U1" s="49"/>
      <c r="V1" s="50" t="s">
        <v>188</v>
      </c>
      <c r="W1" s="49"/>
      <c r="X1" s="49"/>
      <c r="Y1" s="49"/>
      <c r="Z1" s="49"/>
      <c r="AA1" s="52"/>
      <c r="AB1" s="53" t="s">
        <v>8</v>
      </c>
      <c r="AC1" s="52"/>
      <c r="AD1" s="53" t="s">
        <v>191</v>
      </c>
      <c r="AE1" s="52"/>
      <c r="AF1" s="52"/>
      <c r="AG1" s="52"/>
      <c r="AH1" s="52"/>
      <c r="AI1" s="98"/>
      <c r="AJ1" s="98"/>
      <c r="AK1" s="98"/>
      <c r="AL1" s="97" t="s">
        <v>49</v>
      </c>
      <c r="AM1" s="55" t="s">
        <v>192</v>
      </c>
      <c r="AN1" s="54"/>
      <c r="AO1" s="54"/>
      <c r="AP1" s="54"/>
      <c r="AQ1" s="54"/>
      <c r="AR1" s="54"/>
      <c r="AS1" s="55" t="s">
        <v>481</v>
      </c>
      <c r="BE1" t="s">
        <v>68</v>
      </c>
    </row>
    <row r="2" spans="1:57" s="2" customFormat="1">
      <c r="A2" s="86" t="s">
        <v>39</v>
      </c>
      <c r="B2" s="86" t="s">
        <v>51</v>
      </c>
      <c r="C2" s="86" t="s">
        <v>471</v>
      </c>
      <c r="D2" s="86" t="s">
        <v>473</v>
      </c>
      <c r="E2" s="86" t="s">
        <v>474</v>
      </c>
      <c r="F2" s="86" t="s">
        <v>476</v>
      </c>
      <c r="G2" s="86" t="s">
        <v>477</v>
      </c>
      <c r="H2" s="86" t="s">
        <v>42</v>
      </c>
      <c r="I2" s="48" t="s">
        <v>34</v>
      </c>
      <c r="J2" s="48" t="s">
        <v>46</v>
      </c>
      <c r="K2" s="48" t="s">
        <v>45</v>
      </c>
      <c r="L2" s="48" t="s">
        <v>63</v>
      </c>
      <c r="M2" s="86" t="s">
        <v>166</v>
      </c>
      <c r="N2" s="48" t="s">
        <v>167</v>
      </c>
      <c r="O2" s="48" t="s">
        <v>168</v>
      </c>
      <c r="P2" s="48" t="s">
        <v>41</v>
      </c>
      <c r="Q2" s="48" t="s">
        <v>169</v>
      </c>
      <c r="R2" s="86" t="s">
        <v>170</v>
      </c>
      <c r="S2" s="87" t="s">
        <v>38</v>
      </c>
      <c r="T2" s="58" t="s">
        <v>36</v>
      </c>
      <c r="U2" s="50" t="s">
        <v>171</v>
      </c>
      <c r="V2" s="50" t="s">
        <v>172</v>
      </c>
      <c r="W2" s="50" t="s">
        <v>186</v>
      </c>
      <c r="X2" s="50" t="s">
        <v>183</v>
      </c>
      <c r="Y2" s="50" t="s">
        <v>184</v>
      </c>
      <c r="Z2" s="50" t="s">
        <v>187</v>
      </c>
      <c r="AA2" s="53" t="s">
        <v>173</v>
      </c>
      <c r="AB2" s="53" t="s">
        <v>174</v>
      </c>
      <c r="AC2" s="53" t="s">
        <v>175</v>
      </c>
      <c r="AD2" s="53" t="s">
        <v>176</v>
      </c>
      <c r="AE2" s="53" t="s">
        <v>189</v>
      </c>
      <c r="AF2" s="53" t="s">
        <v>190</v>
      </c>
      <c r="AG2" s="53" t="s">
        <v>177</v>
      </c>
      <c r="AH2" s="53" t="s">
        <v>178</v>
      </c>
      <c r="AI2" s="97" t="s">
        <v>179</v>
      </c>
      <c r="AJ2" s="97" t="s">
        <v>47</v>
      </c>
      <c r="AK2" s="97" t="s">
        <v>48</v>
      </c>
      <c r="AL2" s="55" t="s">
        <v>50</v>
      </c>
      <c r="AM2" s="55" t="s">
        <v>180</v>
      </c>
      <c r="AN2" s="55" t="s">
        <v>181</v>
      </c>
      <c r="AO2" s="55" t="s">
        <v>182</v>
      </c>
      <c r="AP2" s="55" t="s">
        <v>478</v>
      </c>
      <c r="AQ2" s="55" t="s">
        <v>479</v>
      </c>
      <c r="AR2" s="55" t="s">
        <v>480</v>
      </c>
      <c r="AS2" s="55" t="s">
        <v>482</v>
      </c>
      <c r="BE2" s="2" t="s">
        <v>71</v>
      </c>
    </row>
    <row r="3" spans="1:57">
      <c r="B3" s="67"/>
      <c r="C3" s="67"/>
      <c r="D3" s="67"/>
      <c r="E3" s="67"/>
      <c r="F3" s="67"/>
      <c r="G3" s="67"/>
      <c r="BE3" s="72"/>
    </row>
    <row r="4" spans="1:57">
      <c r="B4" s="67"/>
      <c r="C4" s="67"/>
      <c r="D4" s="67"/>
      <c r="E4" s="67"/>
      <c r="F4" s="67"/>
      <c r="G4" s="67"/>
      <c r="BE4" s="72"/>
    </row>
    <row r="5" spans="1:57">
      <c r="B5" s="67"/>
      <c r="C5" s="67"/>
      <c r="D5" s="67"/>
      <c r="E5" s="67"/>
      <c r="F5" s="67"/>
      <c r="G5" s="67"/>
      <c r="BE5" s="72"/>
    </row>
    <row r="6" spans="1:57">
      <c r="B6" s="67"/>
      <c r="C6" s="67"/>
      <c r="D6" s="67"/>
      <c r="E6" s="67"/>
      <c r="F6" s="67"/>
      <c r="G6" s="67"/>
      <c r="N6" s="85"/>
      <c r="S6" s="89"/>
      <c r="BE6" s="72"/>
    </row>
    <row r="7" spans="1:57">
      <c r="B7" s="67"/>
      <c r="C7" s="67"/>
      <c r="D7" s="67"/>
      <c r="E7" s="67"/>
      <c r="F7" s="67"/>
      <c r="G7" s="67"/>
      <c r="N7" s="85"/>
      <c r="S7" s="89"/>
      <c r="AN7" s="96"/>
      <c r="BE7" s="72"/>
    </row>
    <row r="8" spans="1:57">
      <c r="B8" s="67"/>
      <c r="C8" s="67"/>
      <c r="D8" s="67"/>
      <c r="E8" s="67"/>
      <c r="F8" s="67"/>
      <c r="G8" s="67"/>
      <c r="N8" s="85"/>
      <c r="BE8" s="72"/>
    </row>
    <row r="9" spans="1:57">
      <c r="B9" s="67"/>
      <c r="C9" s="67"/>
      <c r="D9" s="67"/>
      <c r="E9" s="67"/>
      <c r="F9" s="67"/>
      <c r="G9" s="67"/>
      <c r="BE9" s="72"/>
    </row>
    <row r="10" spans="1:57">
      <c r="B10" s="67"/>
      <c r="C10" s="67"/>
      <c r="D10" s="67"/>
      <c r="E10" s="67"/>
      <c r="F10" s="67"/>
      <c r="G10" s="67"/>
      <c r="S10" s="89"/>
      <c r="BE10" s="72"/>
    </row>
    <row r="11" spans="1:57">
      <c r="B11" s="67"/>
      <c r="C11" s="67"/>
      <c r="D11" s="67"/>
      <c r="E11" s="67"/>
      <c r="F11" s="67"/>
      <c r="G11" s="67"/>
      <c r="BE11" s="72"/>
    </row>
    <row r="12" spans="1:57">
      <c r="B12" s="67"/>
      <c r="C12" s="67"/>
      <c r="D12" s="67"/>
      <c r="E12" s="67"/>
      <c r="F12" s="67"/>
      <c r="G12" s="67"/>
      <c r="BE12" s="72"/>
    </row>
    <row r="13" spans="1:57">
      <c r="B13" s="67"/>
      <c r="C13" s="67"/>
      <c r="D13" s="67"/>
      <c r="E13" s="67"/>
      <c r="F13" s="67"/>
      <c r="G13" s="67"/>
      <c r="BE13" s="72"/>
    </row>
    <row r="14" spans="1:57">
      <c r="B14" s="67"/>
      <c r="C14" s="67"/>
      <c r="D14" s="67"/>
      <c r="E14" s="67"/>
      <c r="F14" s="67"/>
      <c r="G14" s="67"/>
      <c r="BE14" s="72"/>
    </row>
    <row r="15" spans="1:57">
      <c r="B15" s="67"/>
      <c r="C15" s="67"/>
      <c r="D15" s="67"/>
      <c r="E15" s="67"/>
      <c r="F15" s="67"/>
      <c r="G15" s="67"/>
      <c r="BE15" s="72"/>
    </row>
    <row r="16" spans="1:57">
      <c r="B16" s="67"/>
      <c r="C16" s="67"/>
      <c r="D16" s="67"/>
      <c r="E16" s="67"/>
      <c r="F16" s="67"/>
      <c r="G16" s="67"/>
      <c r="BE16" s="72"/>
    </row>
    <row r="17" spans="2:57">
      <c r="B17" s="67"/>
      <c r="C17" s="67"/>
      <c r="D17" s="67"/>
      <c r="E17" s="67"/>
      <c r="F17" s="67"/>
      <c r="G17" s="67"/>
      <c r="N17" s="85"/>
      <c r="BE17" s="72"/>
    </row>
    <row r="18" spans="2:57">
      <c r="B18" s="67"/>
      <c r="C18" s="67"/>
      <c r="D18" s="67"/>
      <c r="E18" s="67"/>
      <c r="F18" s="67"/>
      <c r="G18" s="67"/>
      <c r="BE18" s="72"/>
    </row>
    <row r="19" spans="2:57">
      <c r="B19" s="67"/>
      <c r="C19" s="67"/>
      <c r="D19" s="67"/>
      <c r="E19" s="67"/>
      <c r="F19" s="67"/>
      <c r="G19" s="67"/>
      <c r="BE19" s="72"/>
    </row>
    <row r="20" spans="2:57">
      <c r="B20" s="67"/>
      <c r="C20" s="67"/>
      <c r="D20" s="67"/>
      <c r="E20" s="67"/>
      <c r="F20" s="67"/>
      <c r="G20" s="67"/>
      <c r="BE20" s="72"/>
    </row>
    <row r="21" spans="2:57">
      <c r="J21" s="92"/>
      <c r="K21" s="92"/>
      <c r="L21" s="92"/>
      <c r="M21" s="93"/>
      <c r="BE21" s="72"/>
    </row>
    <row r="22" spans="2:57">
      <c r="J22" s="92"/>
      <c r="K22" s="92"/>
      <c r="N22" s="92"/>
      <c r="BE22" s="72"/>
    </row>
    <row r="23" spans="2:57">
      <c r="J23" s="92"/>
      <c r="K23" s="94"/>
      <c r="L23" s="92"/>
      <c r="M23" s="93"/>
      <c r="BE23" s="72"/>
    </row>
    <row r="24" spans="2:57">
      <c r="J24" s="92"/>
      <c r="K24" s="92"/>
      <c r="L24" s="92"/>
      <c r="M24" s="93"/>
      <c r="BE24" s="72"/>
    </row>
    <row r="25" spans="2:57">
      <c r="BE25" s="72"/>
    </row>
    <row r="26" spans="2:57" ht="12.75" customHeight="1">
      <c r="N26" s="85"/>
      <c r="BE26" s="72"/>
    </row>
    <row r="27" spans="2:57" ht="12.75" customHeight="1">
      <c r="BE27" s="72"/>
    </row>
    <row r="28" spans="2:57" ht="12.75" customHeight="1">
      <c r="J28" s="92"/>
      <c r="K28" s="92"/>
      <c r="L28" s="92"/>
      <c r="N28" s="92"/>
      <c r="BE28" s="72"/>
    </row>
    <row r="29" spans="2:57" ht="12.75" customHeight="1">
      <c r="BE29" s="72"/>
    </row>
    <row r="30" spans="2:57" ht="12.75" customHeight="1">
      <c r="J30" s="92"/>
      <c r="K30" s="92"/>
      <c r="L30" s="92"/>
      <c r="N30" s="92"/>
      <c r="BE30" s="72"/>
    </row>
    <row r="31" spans="2:57" ht="12.75" customHeight="1">
      <c r="BE31" s="72"/>
    </row>
    <row r="32" spans="2:57" ht="12.75" customHeight="1">
      <c r="BE32" s="72"/>
    </row>
    <row r="33" spans="10:57" ht="12.75" customHeight="1">
      <c r="BE33" s="72"/>
    </row>
    <row r="34" spans="10:57" ht="12.75" customHeight="1">
      <c r="BE34" s="72"/>
    </row>
    <row r="35" spans="10:57" ht="12.75" customHeight="1">
      <c r="BE35" s="72"/>
    </row>
    <row r="36" spans="10:57" ht="12.75" customHeight="1">
      <c r="J36" s="92"/>
      <c r="K36" s="94"/>
      <c r="L36" s="92"/>
      <c r="N36" s="92"/>
      <c r="BE36" s="72"/>
    </row>
    <row r="37" spans="10:57" ht="12.75" customHeight="1">
      <c r="BE37" s="72"/>
    </row>
    <row r="38" spans="10:57" ht="12.75" customHeight="1">
      <c r="BE38" s="72"/>
    </row>
    <row r="39" spans="10:57" ht="12.75" customHeight="1">
      <c r="BE39" s="72"/>
    </row>
    <row r="40" spans="10:57" ht="12.75" customHeight="1">
      <c r="J40" s="92"/>
      <c r="K40" s="92"/>
      <c r="L40" s="92"/>
      <c r="M40" s="93"/>
      <c r="BE40" s="72"/>
    </row>
    <row r="41" spans="10:57" ht="12.75" customHeight="1">
      <c r="J41" s="92"/>
      <c r="K41" s="92"/>
      <c r="L41" s="92"/>
      <c r="M41" s="93"/>
      <c r="BE41" s="72"/>
    </row>
    <row r="42" spans="10:57" ht="12.75" customHeight="1">
      <c r="J42" s="92"/>
      <c r="K42" s="92"/>
      <c r="L42" s="92"/>
      <c r="M42" s="93"/>
      <c r="BE42" s="72"/>
    </row>
    <row r="43" spans="10:57" ht="12.75" customHeight="1">
      <c r="BE43" s="72"/>
    </row>
    <row r="44" spans="10:57" ht="12.75" customHeight="1">
      <c r="BE44" s="72"/>
    </row>
    <row r="45" spans="10:57" ht="12.75" customHeight="1">
      <c r="J45" s="92"/>
      <c r="K45" s="92"/>
      <c r="L45" s="92"/>
      <c r="M45" s="93"/>
      <c r="BE45" s="72"/>
    </row>
    <row r="46" spans="10:57" ht="12.75" customHeight="1">
      <c r="BE46" s="72"/>
    </row>
    <row r="47" spans="10:57" ht="12.75" customHeight="1">
      <c r="J47" s="92"/>
      <c r="K47" s="92"/>
      <c r="L47" s="92"/>
      <c r="N47" s="92"/>
      <c r="BE47" s="72"/>
    </row>
    <row r="48" spans="10:57">
      <c r="J48" s="94"/>
      <c r="K48" s="94"/>
      <c r="N48" s="92"/>
      <c r="BE48" s="72"/>
    </row>
    <row r="49" spans="10:57">
      <c r="J49" s="92"/>
      <c r="K49" s="92"/>
      <c r="L49" s="92"/>
      <c r="M49" s="93"/>
      <c r="N49" s="92"/>
      <c r="BE49" s="72"/>
    </row>
    <row r="50" spans="10:57">
      <c r="J50" s="92"/>
      <c r="K50" s="92"/>
      <c r="M50" s="93"/>
      <c r="BE50" s="72"/>
    </row>
    <row r="51" spans="10:57">
      <c r="BE51" s="72"/>
    </row>
    <row r="52" spans="10:57">
      <c r="BE52" s="72"/>
    </row>
    <row r="53" spans="10:57">
      <c r="BE53" s="72"/>
    </row>
    <row r="54" spans="10:57">
      <c r="J54" s="92"/>
      <c r="K54" s="92"/>
      <c r="L54" s="92"/>
      <c r="N54" s="92"/>
      <c r="BE54" s="72"/>
    </row>
    <row r="55" spans="10:57">
      <c r="BE55" s="72"/>
    </row>
    <row r="56" spans="10:57">
      <c r="BE56" s="72"/>
    </row>
    <row r="57" spans="10:57">
      <c r="J57" s="92"/>
      <c r="K57" s="92"/>
      <c r="L57" s="92"/>
      <c r="M57" s="93"/>
      <c r="N57" s="92"/>
      <c r="BE57" s="72"/>
    </row>
    <row r="58" spans="10:57">
      <c r="BE58" t="s">
        <v>64</v>
      </c>
    </row>
    <row r="59" spans="10:57">
      <c r="J59" s="92"/>
      <c r="K59" s="94"/>
      <c r="L59" s="92"/>
      <c r="M59" s="93"/>
      <c r="N59" s="92"/>
      <c r="BE59" t="s">
        <v>65</v>
      </c>
    </row>
    <row r="60" spans="10:57">
      <c r="BE60" t="s">
        <v>66</v>
      </c>
    </row>
    <row r="61" spans="10:57">
      <c r="BE61" t="s">
        <v>184</v>
      </c>
    </row>
    <row r="62" spans="10:57">
      <c r="BE62" t="s">
        <v>67</v>
      </c>
    </row>
    <row r="63" spans="10:57">
      <c r="BE63" t="s">
        <v>69</v>
      </c>
    </row>
    <row r="64" spans="10:57">
      <c r="J64" s="92"/>
      <c r="K64" s="92"/>
      <c r="L64" s="92"/>
      <c r="N64" s="92"/>
      <c r="BE64" t="s">
        <v>70</v>
      </c>
    </row>
    <row r="65" spans="10:57">
      <c r="J65" s="92"/>
      <c r="K65" s="92"/>
      <c r="L65" s="92"/>
      <c r="N65" s="92"/>
      <c r="BE65" t="s">
        <v>187</v>
      </c>
    </row>
    <row r="66" spans="10:57">
      <c r="J66" s="92"/>
      <c r="K66" s="92"/>
      <c r="L66" s="92"/>
      <c r="N66" s="92"/>
    </row>
    <row r="69" spans="10:57">
      <c r="J69" s="92"/>
      <c r="K69" s="92"/>
      <c r="L69" s="92"/>
      <c r="N69" s="92"/>
    </row>
    <row r="70" spans="10:57">
      <c r="J70" s="92"/>
      <c r="K70" s="92"/>
      <c r="L70" s="92"/>
      <c r="N70" s="92"/>
    </row>
    <row r="73" spans="10:57">
      <c r="J73" s="92"/>
      <c r="K73" s="92"/>
      <c r="L73" s="92"/>
    </row>
    <row r="75" spans="10:57">
      <c r="J75" s="92"/>
      <c r="K75" s="94"/>
      <c r="L75" s="92"/>
      <c r="M75" s="93"/>
    </row>
    <row r="77" spans="10:57">
      <c r="J77" s="92"/>
      <c r="K77" s="92"/>
      <c r="L77" s="92"/>
      <c r="N77" s="92"/>
    </row>
    <row r="78" spans="10:57">
      <c r="J78" s="92"/>
      <c r="K78" s="92"/>
      <c r="L78" s="92"/>
      <c r="M78" s="93"/>
    </row>
    <row r="81" spans="10:14">
      <c r="J81" s="92"/>
      <c r="K81" s="92"/>
      <c r="L81" s="92"/>
      <c r="M81" s="93"/>
    </row>
    <row r="82" spans="10:14">
      <c r="J82" s="92"/>
      <c r="K82" s="92"/>
      <c r="L82" s="92"/>
      <c r="N82" s="92"/>
    </row>
    <row r="85" spans="10:14">
      <c r="J85" s="92"/>
      <c r="K85" s="92"/>
      <c r="L85" s="92"/>
      <c r="M85" s="93"/>
      <c r="N85" s="92"/>
    </row>
    <row r="91" spans="10:14">
      <c r="J91" s="92"/>
      <c r="K91" s="92"/>
      <c r="L91" s="92"/>
      <c r="N91" s="92"/>
    </row>
    <row r="92" spans="10:14">
      <c r="J92" s="92"/>
      <c r="K92" s="92"/>
      <c r="L92" s="92"/>
      <c r="M92" s="93"/>
    </row>
    <row r="95" spans="10:14">
      <c r="J95" s="92"/>
      <c r="K95" s="92"/>
      <c r="M95" s="93"/>
    </row>
    <row r="96" spans="10:14">
      <c r="J96" s="92"/>
      <c r="K96" s="92"/>
      <c r="L96" s="92"/>
      <c r="N96" s="92"/>
    </row>
    <row r="97" spans="10:14">
      <c r="J97" s="92"/>
      <c r="K97" s="92"/>
      <c r="N97" s="92"/>
    </row>
    <row r="99" spans="10:14">
      <c r="J99" s="92"/>
      <c r="K99" s="92"/>
      <c r="M99" s="93"/>
    </row>
    <row r="100" spans="10:14">
      <c r="J100" s="92"/>
      <c r="K100" s="92"/>
      <c r="L100" s="92"/>
      <c r="M100" s="93"/>
      <c r="N100" s="92"/>
    </row>
    <row r="101" spans="10:14">
      <c r="J101" s="92"/>
      <c r="K101" s="92"/>
      <c r="L101" s="92"/>
      <c r="N101" s="92"/>
    </row>
    <row r="102" spans="10:14">
      <c r="J102" s="92"/>
      <c r="K102" s="92"/>
      <c r="L102" s="92"/>
      <c r="M102" s="93"/>
    </row>
    <row r="104" spans="10:14">
      <c r="J104" s="92"/>
      <c r="K104" s="94"/>
      <c r="L104" s="92"/>
      <c r="M104" s="93"/>
    </row>
    <row r="105" spans="10:14">
      <c r="J105" s="92"/>
      <c r="K105" s="92"/>
      <c r="L105" s="92"/>
      <c r="N105" s="92"/>
    </row>
    <row r="106" spans="10:14">
      <c r="J106" s="92"/>
      <c r="K106" s="92"/>
      <c r="L106" s="92"/>
      <c r="M106" s="93"/>
      <c r="N106" s="92"/>
    </row>
    <row r="108" spans="10:14">
      <c r="N108" s="85"/>
    </row>
    <row r="110" spans="10:14">
      <c r="J110" s="92"/>
      <c r="K110" s="92"/>
      <c r="L110" s="92"/>
      <c r="M110" s="93"/>
    </row>
    <row r="111" spans="10:14">
      <c r="J111" s="92"/>
      <c r="K111" s="92"/>
      <c r="L111" s="92"/>
      <c r="N111" s="92"/>
    </row>
    <row r="113" spans="10:14">
      <c r="J113" s="92"/>
      <c r="K113" s="94"/>
      <c r="L113" s="92"/>
      <c r="M113" s="93"/>
      <c r="N113" s="92"/>
    </row>
    <row r="115" spans="10:14">
      <c r="J115" s="92"/>
      <c r="K115" s="92"/>
      <c r="L115" s="92"/>
      <c r="M115" s="93"/>
      <c r="N115" s="92"/>
    </row>
    <row r="116" spans="10:14">
      <c r="J116" s="92"/>
      <c r="K116" s="94"/>
      <c r="L116" s="92"/>
      <c r="M116" s="93"/>
    </row>
    <row r="118" spans="10:14">
      <c r="J118" s="92"/>
      <c r="K118" s="92"/>
      <c r="L118" s="92"/>
      <c r="M118" s="93"/>
    </row>
    <row r="119" spans="10:14">
      <c r="J119" s="92"/>
      <c r="K119" s="92"/>
      <c r="L119" s="92"/>
      <c r="M119" s="93"/>
    </row>
    <row r="123" spans="10:14">
      <c r="J123" s="92"/>
      <c r="K123" s="92"/>
      <c r="L123" s="92"/>
      <c r="N123" s="92"/>
    </row>
    <row r="124" spans="10:14">
      <c r="N124" s="85"/>
    </row>
    <row r="125" spans="10:14">
      <c r="J125" s="92"/>
      <c r="K125" s="92"/>
      <c r="L125" s="92"/>
      <c r="M125" s="93"/>
    </row>
    <row r="128" spans="10:14">
      <c r="J128" s="92"/>
      <c r="K128" s="92"/>
      <c r="L128" s="92"/>
      <c r="M128" s="93"/>
    </row>
    <row r="131" spans="10:14">
      <c r="J131" s="92"/>
      <c r="K131" s="92"/>
      <c r="L131" s="92"/>
      <c r="M131" s="93"/>
      <c r="N131" s="92"/>
    </row>
    <row r="132" spans="10:14">
      <c r="N132" s="85"/>
    </row>
    <row r="134" spans="10:14">
      <c r="J134" s="92"/>
      <c r="K134" s="92"/>
      <c r="L134" s="92"/>
      <c r="M134" s="93"/>
    </row>
    <row r="135" spans="10:14">
      <c r="J135" s="92"/>
      <c r="K135" s="92"/>
      <c r="L135" s="92"/>
      <c r="N135" s="92"/>
    </row>
    <row r="141" spans="10:14">
      <c r="J141" s="92"/>
      <c r="K141" s="92"/>
      <c r="M141" s="93"/>
    </row>
    <row r="142" spans="10:14">
      <c r="J142" s="92"/>
      <c r="K142" s="92"/>
      <c r="L142" s="92"/>
      <c r="N142" s="92"/>
    </row>
    <row r="144" spans="10:14">
      <c r="J144" s="92"/>
      <c r="K144" s="92"/>
      <c r="L144" s="92"/>
      <c r="M144" s="93"/>
    </row>
    <row r="151" spans="10:14">
      <c r="N151" s="85"/>
    </row>
    <row r="152" spans="10:14">
      <c r="J152" s="92"/>
      <c r="K152" s="92"/>
      <c r="N152" s="92"/>
    </row>
    <row r="153" spans="10:14">
      <c r="J153" s="92"/>
      <c r="K153" s="92"/>
      <c r="L153" s="92"/>
      <c r="N153" s="92"/>
    </row>
    <row r="154" spans="10:14">
      <c r="J154" s="92"/>
      <c r="K154" s="92"/>
      <c r="L154" s="92"/>
      <c r="M154" s="93"/>
      <c r="N154" s="92"/>
    </row>
    <row r="155" spans="10:14">
      <c r="N155" s="85"/>
    </row>
    <row r="156" spans="10:14">
      <c r="J156" s="92"/>
      <c r="K156" s="92"/>
      <c r="L156" s="92"/>
      <c r="M156" s="93"/>
    </row>
    <row r="157" spans="10:14">
      <c r="N157" s="85"/>
    </row>
    <row r="158" spans="10:14">
      <c r="J158" s="92"/>
      <c r="K158" s="92"/>
      <c r="N158" s="92"/>
    </row>
    <row r="159" spans="10:14">
      <c r="J159" s="92"/>
      <c r="K159" s="92"/>
      <c r="L159" s="92"/>
      <c r="M159" s="93"/>
    </row>
    <row r="161" spans="10:14">
      <c r="J161" s="92"/>
      <c r="K161" s="92"/>
      <c r="L161" s="92"/>
      <c r="M161" s="93"/>
    </row>
    <row r="162" spans="10:14">
      <c r="J162" s="92"/>
      <c r="K162" s="92"/>
      <c r="L162" s="92"/>
      <c r="M162" s="93"/>
    </row>
    <row r="165" spans="10:14">
      <c r="J165" s="92"/>
      <c r="K165" s="92"/>
      <c r="N165" s="92"/>
    </row>
    <row r="166" spans="10:14">
      <c r="J166" s="92"/>
      <c r="K166" s="92"/>
      <c r="L166" s="92"/>
      <c r="M166" s="93"/>
    </row>
    <row r="167" spans="10:14">
      <c r="J167" s="92"/>
      <c r="K167" s="92"/>
      <c r="L167" s="92"/>
      <c r="M167" s="93"/>
    </row>
    <row r="168" spans="10:14">
      <c r="J168" s="92"/>
      <c r="K168" s="92"/>
      <c r="N168" s="92"/>
    </row>
    <row r="169" spans="10:14">
      <c r="J169" s="92"/>
      <c r="K169" s="92"/>
      <c r="M169" s="93"/>
      <c r="N169" s="92"/>
    </row>
    <row r="170" spans="10:14">
      <c r="J170" s="92"/>
      <c r="K170" s="92"/>
      <c r="L170" s="92"/>
      <c r="M170" s="93"/>
      <c r="N170" s="92"/>
    </row>
    <row r="171" spans="10:14">
      <c r="J171" s="92"/>
      <c r="K171" s="92"/>
      <c r="M171" s="93"/>
      <c r="N171" s="92"/>
    </row>
    <row r="172" spans="10:14">
      <c r="J172" s="92"/>
      <c r="K172" s="92"/>
      <c r="L172" s="92"/>
      <c r="M172" s="93"/>
    </row>
    <row r="173" spans="10:14">
      <c r="J173" s="92"/>
      <c r="K173" s="92"/>
      <c r="L173" s="92"/>
      <c r="N173" s="92"/>
    </row>
    <row r="174" spans="10:14">
      <c r="J174" s="92"/>
      <c r="K174" s="92"/>
      <c r="L174" s="92"/>
      <c r="M174" s="93"/>
      <c r="N174" s="92"/>
    </row>
    <row r="175" spans="10:14">
      <c r="J175" s="92"/>
      <c r="K175" s="92"/>
      <c r="L175" s="92"/>
      <c r="M175" s="93"/>
    </row>
    <row r="176" spans="10:14">
      <c r="J176" s="92"/>
      <c r="K176" s="92"/>
      <c r="N176" s="92"/>
    </row>
    <row r="177" spans="10:14">
      <c r="J177" s="92"/>
      <c r="K177" s="92"/>
      <c r="L177" s="92"/>
      <c r="N177" s="92"/>
    </row>
    <row r="178" spans="10:14">
      <c r="J178" s="92"/>
      <c r="K178" s="94"/>
      <c r="L178" s="92"/>
      <c r="M178" s="93"/>
      <c r="N178" s="92"/>
    </row>
    <row r="179" spans="10:14">
      <c r="J179" s="92"/>
      <c r="K179" s="92"/>
      <c r="N179" s="92"/>
    </row>
    <row r="180" spans="10:14">
      <c r="J180" s="92"/>
      <c r="K180" s="92"/>
      <c r="N180" s="92"/>
    </row>
    <row r="181" spans="10:14">
      <c r="J181" s="92"/>
      <c r="K181" s="92"/>
      <c r="L181" s="92"/>
      <c r="M181" s="93"/>
      <c r="N181" s="92"/>
    </row>
    <row r="182" spans="10:14">
      <c r="J182" s="92"/>
      <c r="K182" s="92"/>
      <c r="L182" s="92"/>
      <c r="M182" s="93"/>
    </row>
    <row r="183" spans="10:14">
      <c r="J183" s="92"/>
      <c r="K183" s="92"/>
      <c r="L183" s="92"/>
      <c r="N183" s="92"/>
    </row>
    <row r="185" spans="10:14">
      <c r="J185" s="92"/>
      <c r="K185" s="92"/>
      <c r="N185" s="92"/>
    </row>
    <row r="186" spans="10:14">
      <c r="J186" s="92"/>
      <c r="K186" s="92"/>
      <c r="L186" s="92"/>
      <c r="M186" s="93"/>
    </row>
    <row r="187" spans="10:14">
      <c r="J187" s="92"/>
      <c r="K187" s="92"/>
      <c r="L187" s="92"/>
      <c r="M187" s="93"/>
    </row>
    <row r="189" spans="10:14">
      <c r="J189" s="92"/>
      <c r="K189" s="92"/>
      <c r="L189" s="92"/>
      <c r="M189" s="93"/>
    </row>
    <row r="190" spans="10:14">
      <c r="J190" s="92"/>
      <c r="K190" s="92"/>
      <c r="L190" s="92"/>
      <c r="M190" s="93"/>
    </row>
    <row r="192" spans="10:14">
      <c r="J192" s="92"/>
      <c r="K192" s="92"/>
      <c r="L192" s="92"/>
      <c r="M192" s="93"/>
      <c r="N192" s="92"/>
    </row>
    <row r="194" spans="10:14">
      <c r="J194" s="92"/>
      <c r="K194" s="92"/>
      <c r="L194" s="92"/>
      <c r="N194" s="92"/>
    </row>
    <row r="195" spans="10:14">
      <c r="J195" s="92"/>
      <c r="K195" s="92"/>
      <c r="L195" s="92"/>
      <c r="N195" s="92"/>
    </row>
    <row r="196" spans="10:14">
      <c r="J196" s="92"/>
      <c r="K196" s="92"/>
      <c r="L196" s="92"/>
      <c r="M196" s="93"/>
    </row>
    <row r="198" spans="10:14">
      <c r="J198" s="92"/>
      <c r="K198" s="92"/>
      <c r="L198" s="92"/>
      <c r="M198" s="93"/>
      <c r="N198" s="92"/>
    </row>
    <row r="200" spans="10:14">
      <c r="J200" s="92"/>
      <c r="K200" s="92"/>
      <c r="N200" s="92"/>
    </row>
    <row r="201" spans="10:14">
      <c r="J201" s="92"/>
      <c r="K201" s="92"/>
      <c r="L201" s="92"/>
    </row>
    <row r="202" spans="10:14">
      <c r="J202" s="92"/>
      <c r="K202" s="92"/>
      <c r="L202" s="92"/>
      <c r="N202" s="92"/>
    </row>
    <row r="203" spans="10:14">
      <c r="J203" s="92"/>
      <c r="K203" s="92"/>
      <c r="L203" s="92"/>
      <c r="M203" s="93"/>
    </row>
    <row r="205" spans="10:14">
      <c r="J205" s="92"/>
      <c r="K205" s="92"/>
      <c r="L205" s="92"/>
      <c r="N205" s="92"/>
    </row>
    <row r="206" spans="10:14">
      <c r="J206" s="92"/>
      <c r="K206" s="92"/>
      <c r="L206" s="92"/>
      <c r="M206" s="93"/>
    </row>
    <row r="207" spans="10:14">
      <c r="J207" s="92"/>
      <c r="K207" s="92"/>
      <c r="L207" s="92"/>
      <c r="N207" s="92"/>
    </row>
    <row r="208" spans="10:14">
      <c r="N208" s="85"/>
    </row>
    <row r="209" spans="10:14">
      <c r="N209" s="85"/>
    </row>
    <row r="210" spans="10:14">
      <c r="J210" s="92"/>
      <c r="K210" s="92"/>
      <c r="L210" s="92"/>
      <c r="N210" s="92"/>
    </row>
    <row r="211" spans="10:14">
      <c r="J211" s="92"/>
      <c r="K211" s="92"/>
      <c r="L211" s="92"/>
      <c r="M211" s="93"/>
    </row>
    <row r="212" spans="10:14">
      <c r="J212" s="92"/>
      <c r="K212" s="92"/>
      <c r="L212" s="92"/>
      <c r="M212" s="93"/>
      <c r="N212" s="92"/>
    </row>
    <row r="213" spans="10:14">
      <c r="J213" s="92"/>
      <c r="K213" s="92"/>
      <c r="L213" s="92"/>
      <c r="M213" s="93"/>
    </row>
    <row r="214" spans="10:14">
      <c r="J214" s="92"/>
      <c r="K214" s="92"/>
      <c r="L214" s="92"/>
      <c r="N214" s="92"/>
    </row>
    <row r="215" spans="10:14">
      <c r="J215" s="92"/>
      <c r="K215" s="94"/>
      <c r="L215" s="94"/>
      <c r="M215" s="93"/>
    </row>
    <row r="217" spans="10:14">
      <c r="N217" s="85"/>
    </row>
    <row r="220" spans="10:14">
      <c r="J220" s="92"/>
      <c r="K220" s="92"/>
      <c r="L220" s="92"/>
      <c r="M220" s="93"/>
      <c r="N220" s="92"/>
    </row>
    <row r="221" spans="10:14">
      <c r="J221" s="92"/>
      <c r="K221" s="92"/>
      <c r="L221" s="92"/>
      <c r="N221" s="92"/>
    </row>
    <row r="222" spans="10:14">
      <c r="J222" s="92"/>
      <c r="K222" s="92"/>
      <c r="N222" s="92"/>
    </row>
    <row r="223" spans="10:14">
      <c r="J223" s="92"/>
      <c r="K223" s="92"/>
      <c r="L223" s="92"/>
      <c r="M223" s="93"/>
    </row>
    <row r="224" spans="10:14">
      <c r="J224" s="92"/>
      <c r="K224" s="92"/>
      <c r="L224" s="92"/>
      <c r="N224" s="92"/>
    </row>
    <row r="225" spans="2:14">
      <c r="N225" s="85"/>
    </row>
    <row r="226" spans="2:14">
      <c r="J226" s="92"/>
      <c r="K226" s="94"/>
      <c r="L226" s="92"/>
      <c r="N226" s="92"/>
    </row>
    <row r="227" spans="2:14">
      <c r="J227" s="92"/>
      <c r="K227" s="92"/>
      <c r="N227" s="92"/>
    </row>
    <row r="228" spans="2:14">
      <c r="J228" s="92"/>
      <c r="K228" s="92"/>
      <c r="M228" s="93"/>
    </row>
    <row r="229" spans="2:14">
      <c r="J229" s="92"/>
      <c r="K229" s="92"/>
      <c r="L229" s="92"/>
      <c r="N229" s="92"/>
    </row>
    <row r="230" spans="2:14">
      <c r="J230" s="92"/>
      <c r="K230" s="92"/>
      <c r="L230" s="92"/>
      <c r="N230" s="92"/>
    </row>
    <row r="231" spans="2:14">
      <c r="J231" s="92"/>
      <c r="K231" s="92"/>
      <c r="L231" s="92"/>
      <c r="M231" s="93"/>
    </row>
    <row r="232" spans="2:14">
      <c r="J232" s="92"/>
      <c r="K232" s="94"/>
      <c r="L232" s="94"/>
      <c r="M232" s="93"/>
    </row>
    <row r="233" spans="2:14">
      <c r="N233" s="85"/>
    </row>
    <row r="234" spans="2:14">
      <c r="J234" s="92"/>
      <c r="K234" s="92"/>
      <c r="L234" s="92"/>
      <c r="N234" s="92"/>
    </row>
    <row r="235" spans="2:14">
      <c r="J235" s="92"/>
      <c r="K235" s="92"/>
      <c r="L235" s="92"/>
      <c r="M235" s="93"/>
      <c r="N235" s="92"/>
    </row>
    <row r="236" spans="2:14">
      <c r="J236" s="92"/>
      <c r="K236" s="92"/>
      <c r="L236" s="92"/>
      <c r="N236" s="92"/>
    </row>
    <row r="237" spans="2:14">
      <c r="J237" s="92"/>
      <c r="K237" s="92"/>
      <c r="L237" s="92"/>
      <c r="M237" s="93"/>
      <c r="N237" s="92"/>
    </row>
    <row r="238" spans="2:14">
      <c r="B238" s="67"/>
      <c r="C238" s="67"/>
      <c r="D238" s="67"/>
      <c r="E238" s="67"/>
      <c r="F238" s="67"/>
      <c r="G238" s="67"/>
    </row>
    <row r="239" spans="2:14">
      <c r="B239" s="67"/>
      <c r="C239" s="67"/>
      <c r="D239" s="67"/>
      <c r="E239" s="67"/>
      <c r="F239" s="67"/>
      <c r="G239" s="67"/>
    </row>
    <row r="240" spans="2:14">
      <c r="N240" s="85"/>
    </row>
    <row r="242" spans="10:14">
      <c r="J242" s="92"/>
      <c r="K242" s="92"/>
      <c r="L242" s="92"/>
      <c r="M242" s="93"/>
    </row>
    <row r="243" spans="10:14">
      <c r="J243" s="92"/>
      <c r="K243" s="92"/>
      <c r="L243" s="92"/>
      <c r="N243" s="92"/>
    </row>
    <row r="245" spans="10:14">
      <c r="J245" s="92"/>
      <c r="K245" s="92"/>
      <c r="L245" s="92"/>
      <c r="N245" s="92"/>
    </row>
    <row r="246" spans="10:14">
      <c r="J246" s="92"/>
      <c r="K246" s="92"/>
      <c r="L246" s="92"/>
      <c r="N246" s="92"/>
    </row>
    <row r="247" spans="10:14">
      <c r="J247" s="92"/>
      <c r="K247" s="92"/>
      <c r="L247" s="92"/>
      <c r="N247" s="92"/>
    </row>
    <row r="248" spans="10:14">
      <c r="J248" s="92"/>
      <c r="K248" s="92"/>
      <c r="L248" s="92"/>
      <c r="M248" s="93"/>
    </row>
    <row r="249" spans="10:14">
      <c r="J249" s="92"/>
      <c r="K249" s="92"/>
      <c r="N249" s="92"/>
    </row>
    <row r="251" spans="10:14">
      <c r="N251" s="85"/>
    </row>
    <row r="252" spans="10:14">
      <c r="J252" s="92"/>
      <c r="K252" s="92"/>
      <c r="L252" s="92"/>
      <c r="M252" s="93"/>
    </row>
    <row r="253" spans="10:14">
      <c r="J253" s="92"/>
      <c r="K253" s="92"/>
      <c r="L253" s="92"/>
      <c r="M253" s="93"/>
    </row>
    <row r="256" spans="10:14">
      <c r="N256" s="85"/>
    </row>
    <row r="257" spans="10:14">
      <c r="J257" s="92"/>
      <c r="K257" s="92"/>
      <c r="L257" s="92"/>
      <c r="N257" s="92"/>
    </row>
    <row r="258" spans="10:14">
      <c r="J258" s="92"/>
      <c r="K258" s="92"/>
      <c r="L258" s="92"/>
      <c r="N258" s="92"/>
    </row>
    <row r="259" spans="10:14">
      <c r="J259" s="92"/>
      <c r="K259" s="92"/>
      <c r="L259" s="92"/>
      <c r="N259" s="92"/>
    </row>
    <row r="260" spans="10:14">
      <c r="N260" s="85"/>
    </row>
    <row r="261" spans="10:14">
      <c r="J261" s="92"/>
      <c r="K261" s="92"/>
      <c r="L261" s="92"/>
      <c r="N261" s="92"/>
    </row>
    <row r="262" spans="10:14">
      <c r="J262" s="92"/>
      <c r="K262" s="92"/>
      <c r="L262" s="92"/>
      <c r="N262" s="92"/>
    </row>
    <row r="263" spans="10:14">
      <c r="J263" s="92"/>
      <c r="K263" s="92"/>
      <c r="L263" s="92"/>
      <c r="N263" s="92"/>
    </row>
    <row r="264" spans="10:14">
      <c r="J264" s="92"/>
      <c r="K264" s="92"/>
      <c r="L264" s="92"/>
      <c r="N264" s="92"/>
    </row>
    <row r="265" spans="10:14">
      <c r="J265" s="92"/>
      <c r="K265" s="92"/>
      <c r="L265" s="92"/>
      <c r="N265" s="92"/>
    </row>
    <row r="266" spans="10:14">
      <c r="N266" s="85"/>
    </row>
    <row r="267" spans="10:14">
      <c r="J267" s="92"/>
      <c r="K267" s="92"/>
      <c r="L267" s="92"/>
      <c r="M267" s="93"/>
    </row>
    <row r="268" spans="10:14">
      <c r="J268" s="92"/>
      <c r="K268" s="92"/>
      <c r="L268" s="92"/>
      <c r="N268" s="92"/>
    </row>
    <row r="269" spans="10:14">
      <c r="N269" s="85"/>
    </row>
    <row r="270" spans="10:14">
      <c r="J270" s="92"/>
      <c r="K270" s="92"/>
      <c r="L270" s="92"/>
      <c r="M270" s="93"/>
    </row>
    <row r="271" spans="10:14">
      <c r="J271" s="92"/>
      <c r="K271" s="92"/>
      <c r="L271" s="92"/>
      <c r="M271" s="93"/>
    </row>
    <row r="272" spans="10:14">
      <c r="J272" s="92"/>
      <c r="K272" s="92"/>
      <c r="L272" s="92"/>
      <c r="M272" s="93"/>
    </row>
    <row r="273" spans="10:14">
      <c r="J273" s="92"/>
      <c r="K273" s="92"/>
      <c r="L273" s="92"/>
      <c r="M273" s="93"/>
      <c r="N273" s="92"/>
    </row>
    <row r="274" spans="10:14">
      <c r="J274" s="92"/>
      <c r="K274" s="92"/>
      <c r="L274" s="92"/>
      <c r="N274" s="92"/>
    </row>
    <row r="275" spans="10:14">
      <c r="J275" s="92"/>
      <c r="K275" s="92"/>
      <c r="L275" s="92"/>
      <c r="N275" s="92"/>
    </row>
    <row r="276" spans="10:14">
      <c r="J276" s="92"/>
      <c r="K276" s="92"/>
      <c r="L276" s="92"/>
      <c r="N276" s="92"/>
    </row>
    <row r="277" spans="10:14">
      <c r="J277" s="92"/>
      <c r="K277" s="92"/>
      <c r="L277" s="92"/>
      <c r="N277" s="92"/>
    </row>
    <row r="278" spans="10:14">
      <c r="J278" s="92"/>
      <c r="K278" s="92"/>
      <c r="N278" s="92"/>
    </row>
    <row r="279" spans="10:14">
      <c r="J279" s="92"/>
      <c r="K279" s="92"/>
      <c r="L279" s="92"/>
      <c r="M279" s="93"/>
    </row>
    <row r="280" spans="10:14">
      <c r="J280" s="92"/>
      <c r="K280" s="92"/>
      <c r="L280" s="92"/>
      <c r="M280" s="93"/>
    </row>
    <row r="281" spans="10:14">
      <c r="J281" s="92"/>
      <c r="K281" s="92"/>
      <c r="L281" s="92"/>
      <c r="M281" s="93"/>
    </row>
    <row r="282" spans="10:14">
      <c r="N282" s="85"/>
    </row>
    <row r="283" spans="10:14">
      <c r="J283" s="92"/>
      <c r="K283" s="92"/>
      <c r="L283" s="92"/>
      <c r="M283" s="93"/>
      <c r="N283" s="92"/>
    </row>
    <row r="284" spans="10:14">
      <c r="J284" s="92"/>
      <c r="K284" s="92"/>
      <c r="L284" s="92"/>
      <c r="M284" s="93"/>
    </row>
    <row r="285" spans="10:14">
      <c r="J285" s="92"/>
      <c r="K285" s="92"/>
      <c r="L285" s="92"/>
      <c r="M285" s="93"/>
      <c r="N285" s="92"/>
    </row>
    <row r="286" spans="10:14">
      <c r="J286" s="92"/>
      <c r="K286" s="92"/>
      <c r="L286" s="92"/>
      <c r="N286" s="92"/>
    </row>
    <row r="287" spans="10:14">
      <c r="J287" s="92"/>
      <c r="K287" s="92"/>
      <c r="L287" s="92"/>
      <c r="N287" s="92"/>
    </row>
    <row r="288" spans="10:14">
      <c r="J288" s="92"/>
      <c r="K288" s="92"/>
      <c r="L288" s="92"/>
      <c r="M288" s="93"/>
    </row>
    <row r="289" spans="10:14">
      <c r="N289" s="85"/>
    </row>
    <row r="291" spans="10:14">
      <c r="J291" s="92"/>
      <c r="K291" s="92"/>
      <c r="N291" s="92"/>
    </row>
    <row r="292" spans="10:14">
      <c r="J292" s="92"/>
      <c r="K292" s="92"/>
      <c r="L292" s="92"/>
      <c r="M292" s="93"/>
      <c r="N292" s="92"/>
    </row>
    <row r="293" spans="10:14">
      <c r="J293" s="92"/>
      <c r="K293" s="92"/>
      <c r="L293" s="92"/>
      <c r="N293" s="92"/>
    </row>
    <row r="294" spans="10:14">
      <c r="N294" s="85"/>
    </row>
    <row r="295" spans="10:14">
      <c r="J295" s="92"/>
      <c r="K295" s="92"/>
      <c r="L295" s="92"/>
      <c r="M295" s="93"/>
    </row>
    <row r="296" spans="10:14">
      <c r="N296" s="85"/>
    </row>
    <row r="297" spans="10:14">
      <c r="J297" s="92"/>
      <c r="K297" s="92"/>
      <c r="L297" s="92"/>
      <c r="M297" s="93"/>
    </row>
    <row r="298" spans="10:14">
      <c r="N298" s="85"/>
    </row>
    <row r="299" spans="10:14">
      <c r="J299" s="92"/>
      <c r="K299" s="92"/>
      <c r="L299" s="92"/>
      <c r="M299" s="93"/>
    </row>
    <row r="300" spans="10:14">
      <c r="J300" s="92"/>
      <c r="K300" s="92"/>
      <c r="L300" s="92"/>
      <c r="M300" s="93"/>
    </row>
    <row r="301" spans="10:14">
      <c r="J301" s="92"/>
      <c r="K301" s="92"/>
      <c r="L301" s="92"/>
      <c r="N301" s="92"/>
    </row>
    <row r="302" spans="10:14">
      <c r="J302" s="92"/>
      <c r="K302" s="92"/>
      <c r="M302" s="93"/>
      <c r="N302" s="92"/>
    </row>
    <row r="303" spans="10:14">
      <c r="J303" s="92"/>
      <c r="K303" s="92"/>
      <c r="L303" s="92"/>
      <c r="N303" s="92"/>
    </row>
    <row r="304" spans="10:14">
      <c r="J304" s="92"/>
      <c r="K304" s="92"/>
      <c r="L304" s="92"/>
      <c r="M304" s="93"/>
    </row>
    <row r="305" spans="10:14">
      <c r="J305" s="92"/>
      <c r="K305" s="92"/>
      <c r="L305" s="92"/>
      <c r="M305" s="93"/>
    </row>
    <row r="306" spans="10:14">
      <c r="J306" s="92"/>
      <c r="K306" s="92"/>
      <c r="L306" s="92"/>
      <c r="M306" s="93"/>
    </row>
    <row r="307" spans="10:14">
      <c r="J307" s="92"/>
      <c r="K307" s="92"/>
      <c r="L307" s="92"/>
      <c r="N307" s="92"/>
    </row>
    <row r="308" spans="10:14">
      <c r="J308" s="92"/>
      <c r="K308" s="92"/>
      <c r="L308" s="92"/>
      <c r="M308" s="93"/>
    </row>
    <row r="309" spans="10:14">
      <c r="J309" s="92"/>
      <c r="K309" s="92"/>
      <c r="M309" s="93"/>
      <c r="N309" s="92"/>
    </row>
    <row r="310" spans="10:14">
      <c r="J310" s="92"/>
      <c r="K310" s="92"/>
      <c r="L310" s="92"/>
      <c r="M310" s="93"/>
    </row>
    <row r="311" spans="10:14">
      <c r="J311" s="92"/>
      <c r="K311" s="94"/>
      <c r="L311" s="92"/>
      <c r="M311" s="93"/>
    </row>
    <row r="312" spans="10:14">
      <c r="J312" s="92"/>
      <c r="K312" s="94"/>
      <c r="L312" s="94"/>
      <c r="M312" s="93"/>
    </row>
    <row r="313" spans="10:14">
      <c r="J313" s="92"/>
      <c r="K313" s="92"/>
      <c r="L313" s="92"/>
      <c r="M313" s="93"/>
      <c r="N313" s="92"/>
    </row>
    <row r="314" spans="10:14">
      <c r="J314" s="92"/>
      <c r="K314" s="92"/>
      <c r="L314" s="92"/>
      <c r="N314" s="92"/>
    </row>
    <row r="315" spans="10:14">
      <c r="J315" s="92"/>
      <c r="K315" s="92"/>
      <c r="L315" s="92"/>
      <c r="M315" s="93"/>
    </row>
    <row r="316" spans="10:14">
      <c r="J316" s="92"/>
      <c r="K316" s="92"/>
      <c r="N316" s="92"/>
    </row>
    <row r="317" spans="10:14">
      <c r="J317" s="92"/>
      <c r="K317" s="92"/>
      <c r="L317" s="92"/>
      <c r="M317" s="93"/>
      <c r="N317" s="92"/>
    </row>
    <row r="318" spans="10:14">
      <c r="J318" s="92"/>
      <c r="K318" s="92"/>
      <c r="N318" s="92"/>
    </row>
    <row r="319" spans="10:14">
      <c r="J319" s="92"/>
      <c r="K319" s="92"/>
      <c r="L319" s="92"/>
      <c r="M319" s="93"/>
    </row>
    <row r="320" spans="10:14">
      <c r="J320" s="92"/>
      <c r="K320" s="92"/>
      <c r="L320" s="92"/>
      <c r="N320" s="92"/>
    </row>
    <row r="321" spans="10:14">
      <c r="J321" s="92"/>
      <c r="K321" s="92"/>
      <c r="L321" s="92"/>
      <c r="N321" s="92"/>
    </row>
    <row r="322" spans="10:14">
      <c r="J322" s="92"/>
      <c r="K322" s="92"/>
      <c r="L322" s="92"/>
      <c r="M322" s="93"/>
    </row>
    <row r="324" spans="10:14">
      <c r="J324" s="92"/>
      <c r="K324" s="94"/>
      <c r="L324" s="94"/>
      <c r="M324" s="93"/>
    </row>
    <row r="325" spans="10:14">
      <c r="J325" s="92"/>
      <c r="K325" s="92"/>
      <c r="L325" s="92"/>
      <c r="M325" s="93"/>
    </row>
    <row r="326" spans="10:14">
      <c r="J326" s="92"/>
      <c r="K326" s="92"/>
      <c r="L326" s="92"/>
      <c r="N326" s="92"/>
    </row>
    <row r="327" spans="10:14">
      <c r="J327" s="92"/>
      <c r="K327" s="92"/>
      <c r="L327" s="92"/>
      <c r="N327" s="92"/>
    </row>
    <row r="328" spans="10:14">
      <c r="J328" s="92"/>
      <c r="K328" s="92"/>
      <c r="L328" s="92"/>
      <c r="M328" s="93"/>
      <c r="N328" s="92"/>
    </row>
    <row r="329" spans="10:14">
      <c r="J329" s="92"/>
      <c r="K329" s="92"/>
      <c r="L329" s="92"/>
      <c r="M329" s="93"/>
    </row>
    <row r="333" spans="10:14">
      <c r="N333" s="85"/>
    </row>
    <row r="334" spans="10:14">
      <c r="J334" s="92"/>
      <c r="K334" s="92"/>
      <c r="L334" s="92"/>
      <c r="N334" s="92"/>
    </row>
    <row r="335" spans="10:14">
      <c r="N335" s="85"/>
    </row>
    <row r="336" spans="10:14">
      <c r="J336" s="92"/>
      <c r="K336" s="92"/>
      <c r="L336" s="92"/>
      <c r="N336" s="92"/>
    </row>
    <row r="337" spans="10:14">
      <c r="J337" s="92"/>
      <c r="K337" s="92"/>
      <c r="L337" s="92"/>
      <c r="M337" s="93"/>
    </row>
    <row r="339" spans="10:14">
      <c r="J339" s="92"/>
      <c r="K339" s="92"/>
      <c r="L339" s="92"/>
      <c r="M339" s="93"/>
    </row>
    <row r="340" spans="10:14">
      <c r="J340" s="92"/>
      <c r="K340" s="92"/>
      <c r="N340" s="92"/>
    </row>
    <row r="341" spans="10:14">
      <c r="J341" s="92"/>
      <c r="K341" s="92"/>
      <c r="L341" s="92"/>
    </row>
    <row r="342" spans="10:14">
      <c r="J342" s="92"/>
      <c r="K342" s="92"/>
      <c r="N342" s="92"/>
    </row>
    <row r="343" spans="10:14">
      <c r="J343" s="92"/>
      <c r="K343" s="92"/>
      <c r="L343" s="92"/>
      <c r="N343" s="92"/>
    </row>
    <row r="344" spans="10:14">
      <c r="J344" s="92"/>
      <c r="K344" s="92"/>
      <c r="L344" s="92"/>
      <c r="N344" s="92"/>
    </row>
    <row r="345" spans="10:14">
      <c r="J345" s="92"/>
      <c r="K345" s="92"/>
      <c r="L345" s="92"/>
      <c r="N345" s="92"/>
    </row>
    <row r="346" spans="10:14">
      <c r="J346" s="92"/>
      <c r="K346" s="92"/>
      <c r="L346" s="92"/>
      <c r="N346" s="92"/>
    </row>
    <row r="347" spans="10:14">
      <c r="J347" s="92"/>
      <c r="K347" s="92"/>
      <c r="L347" s="92"/>
      <c r="M347" s="93"/>
      <c r="N347" s="92"/>
    </row>
    <row r="348" spans="10:14">
      <c r="J348" s="92"/>
      <c r="K348" s="92"/>
      <c r="L348" s="92"/>
      <c r="M348" s="93"/>
    </row>
    <row r="349" spans="10:14">
      <c r="J349" s="92"/>
      <c r="K349" s="92"/>
      <c r="L349" s="92"/>
      <c r="M349" s="93"/>
      <c r="N349" s="92"/>
    </row>
    <row r="350" spans="10:14">
      <c r="J350" s="92"/>
      <c r="K350" s="92"/>
      <c r="L350" s="92"/>
      <c r="M350" s="93"/>
      <c r="N350" s="92"/>
    </row>
    <row r="351" spans="10:14">
      <c r="J351" s="92"/>
      <c r="K351" s="92"/>
      <c r="L351" s="92"/>
      <c r="M351" s="93"/>
    </row>
    <row r="353" spans="10:14">
      <c r="N353" s="85"/>
    </row>
    <row r="354" spans="10:14">
      <c r="J354" s="92"/>
      <c r="K354" s="92"/>
      <c r="L354" s="92"/>
      <c r="M354" s="93"/>
    </row>
    <row r="355" spans="10:14">
      <c r="J355" s="92"/>
      <c r="K355" s="92"/>
      <c r="N355" s="92"/>
    </row>
    <row r="356" spans="10:14">
      <c r="N356" s="85"/>
    </row>
    <row r="357" spans="10:14">
      <c r="J357" s="94"/>
      <c r="K357" s="94"/>
      <c r="L357" s="92"/>
      <c r="M357" s="93"/>
    </row>
    <row r="358" spans="10:14">
      <c r="J358" s="94"/>
      <c r="K358" s="94"/>
      <c r="L358" s="92"/>
      <c r="M358" s="93"/>
    </row>
    <row r="359" spans="10:14">
      <c r="J359" s="94"/>
      <c r="K359" s="94"/>
      <c r="L359" s="92"/>
      <c r="M359" s="93"/>
    </row>
    <row r="360" spans="10:14">
      <c r="J360" s="94"/>
      <c r="K360" s="94"/>
      <c r="L360" s="94"/>
      <c r="M360" s="93"/>
    </row>
    <row r="361" spans="10:14">
      <c r="J361" s="94"/>
      <c r="K361" s="94"/>
      <c r="L361" s="94"/>
      <c r="M361" s="93"/>
    </row>
    <row r="362" spans="10:14">
      <c r="J362" s="94"/>
      <c r="K362" s="94"/>
      <c r="L362" s="92"/>
      <c r="M362" s="93"/>
    </row>
    <row r="363" spans="10:14">
      <c r="J363" s="94"/>
      <c r="K363" s="94"/>
      <c r="L363" s="92"/>
      <c r="M363" s="93"/>
    </row>
    <row r="364" spans="10:14">
      <c r="J364" s="92"/>
      <c r="K364" s="92"/>
      <c r="N364" s="92"/>
    </row>
    <row r="365" spans="10:14">
      <c r="J365" s="94"/>
      <c r="K365" s="94"/>
      <c r="L365" s="92"/>
      <c r="M365" s="93"/>
    </row>
    <row r="366" spans="10:14">
      <c r="J366" s="94"/>
      <c r="K366" s="94"/>
      <c r="L366" s="92"/>
      <c r="M366" s="93"/>
    </row>
    <row r="367" spans="10:14">
      <c r="J367" s="94"/>
      <c r="K367" s="94"/>
      <c r="L367" s="92"/>
      <c r="M367" s="93"/>
    </row>
    <row r="368" spans="10:14">
      <c r="J368" s="94"/>
      <c r="K368" s="94"/>
      <c r="L368" s="92"/>
      <c r="M368" s="93"/>
    </row>
    <row r="369" spans="10:13">
      <c r="J369" s="94"/>
      <c r="K369" s="94"/>
      <c r="L369" s="92"/>
      <c r="M369" s="93"/>
    </row>
    <row r="370" spans="10:13">
      <c r="J370" s="94"/>
      <c r="K370" s="94"/>
      <c r="L370" s="92"/>
      <c r="M370" s="93"/>
    </row>
    <row r="371" spans="10:13">
      <c r="J371" s="94"/>
      <c r="K371" s="94"/>
      <c r="L371" s="92"/>
      <c r="M371" s="93"/>
    </row>
    <row r="372" spans="10:13">
      <c r="J372" s="94"/>
      <c r="K372" s="94"/>
      <c r="L372" s="92"/>
      <c r="M372" s="93"/>
    </row>
    <row r="373" spans="10:13">
      <c r="J373" s="94"/>
      <c r="K373" s="94"/>
      <c r="L373" s="92"/>
      <c r="M373" s="93"/>
    </row>
    <row r="374" spans="10:13">
      <c r="J374" s="94"/>
      <c r="K374" s="94"/>
      <c r="L374" s="92"/>
      <c r="M374" s="93"/>
    </row>
    <row r="375" spans="10:13">
      <c r="J375" s="94"/>
      <c r="K375" s="94"/>
      <c r="L375" s="92"/>
      <c r="M375" s="93"/>
    </row>
    <row r="376" spans="10:13">
      <c r="J376" s="94"/>
      <c r="K376" s="94"/>
      <c r="L376" s="94"/>
      <c r="M376" s="93"/>
    </row>
    <row r="377" spans="10:13">
      <c r="J377" s="94"/>
      <c r="K377" s="94"/>
      <c r="L377" s="94"/>
      <c r="M377" s="93"/>
    </row>
    <row r="378" spans="10:13">
      <c r="J378" s="94"/>
      <c r="K378" s="94"/>
      <c r="L378" s="92"/>
      <c r="M378" s="93"/>
    </row>
    <row r="379" spans="10:13">
      <c r="J379" s="94"/>
      <c r="K379" s="94"/>
      <c r="L379" s="92"/>
      <c r="M379" s="93"/>
    </row>
    <row r="381" spans="10:13">
      <c r="M381" s="46"/>
    </row>
    <row r="382" spans="10:13">
      <c r="M382" s="46"/>
    </row>
    <row r="383" spans="10:13">
      <c r="M383" s="46"/>
    </row>
    <row r="384" spans="10:13">
      <c r="M384" s="46"/>
    </row>
    <row r="385" spans="13:13">
      <c r="M385" s="46"/>
    </row>
    <row r="386" spans="13:13">
      <c r="M386" s="46"/>
    </row>
    <row r="387" spans="13:13">
      <c r="M387" s="46"/>
    </row>
    <row r="388" spans="13:13">
      <c r="M388" s="46"/>
    </row>
    <row r="389" spans="13:13">
      <c r="M389" s="46"/>
    </row>
    <row r="390" spans="13:13">
      <c r="M390" s="46"/>
    </row>
    <row r="391" spans="13:13">
      <c r="M391" s="46"/>
    </row>
    <row r="392" spans="13:13">
      <c r="M392" s="46"/>
    </row>
    <row r="393" spans="13:13">
      <c r="M393" s="46"/>
    </row>
    <row r="394" spans="13:13">
      <c r="M394" s="46"/>
    </row>
    <row r="395" spans="13:13">
      <c r="M395" s="46"/>
    </row>
    <row r="396" spans="13:13">
      <c r="M396" s="46"/>
    </row>
    <row r="397" spans="13:13">
      <c r="M397" s="46"/>
    </row>
    <row r="398" spans="13:13">
      <c r="M398" s="46"/>
    </row>
    <row r="399" spans="13:13">
      <c r="M399" s="46"/>
    </row>
    <row r="400" spans="13:13">
      <c r="M400" s="46"/>
    </row>
    <row r="401" spans="13:13">
      <c r="M401" s="46"/>
    </row>
    <row r="402" spans="13:13">
      <c r="M402" s="46"/>
    </row>
    <row r="403" spans="13:13">
      <c r="M403" s="46"/>
    </row>
    <row r="404" spans="13:13">
      <c r="M404" s="46"/>
    </row>
    <row r="405" spans="13:13">
      <c r="M405" s="46"/>
    </row>
    <row r="406" spans="13:13">
      <c r="M406" s="46"/>
    </row>
    <row r="407" spans="13:13">
      <c r="M407" s="46"/>
    </row>
    <row r="408" spans="13:13">
      <c r="M408" s="46"/>
    </row>
    <row r="409" spans="13:13">
      <c r="M409" s="46"/>
    </row>
    <row r="410" spans="13:13">
      <c r="M410" s="46"/>
    </row>
    <row r="411" spans="13:13">
      <c r="M411" s="46"/>
    </row>
    <row r="412" spans="13:13">
      <c r="M412" s="46"/>
    </row>
    <row r="413" spans="13:13">
      <c r="M413" s="46"/>
    </row>
    <row r="414" spans="13:13">
      <c r="M414" s="46"/>
    </row>
    <row r="415" spans="13:13">
      <c r="M415" s="46"/>
    </row>
    <row r="416" spans="13:13">
      <c r="M416" s="46"/>
    </row>
    <row r="417" spans="13:13">
      <c r="M417" s="46"/>
    </row>
    <row r="418" spans="13:13">
      <c r="M418" s="46"/>
    </row>
    <row r="419" spans="13:13">
      <c r="M419" s="46"/>
    </row>
    <row r="420" spans="13:13">
      <c r="M420" s="46"/>
    </row>
    <row r="421" spans="13:13">
      <c r="M421" s="46"/>
    </row>
    <row r="422" spans="13:13">
      <c r="M422" s="46"/>
    </row>
    <row r="423" spans="13:13">
      <c r="M423" s="46"/>
    </row>
    <row r="424" spans="13:13">
      <c r="M424" s="46"/>
    </row>
    <row r="425" spans="13:13">
      <c r="M425" s="46"/>
    </row>
    <row r="426" spans="13:13">
      <c r="M426" s="46"/>
    </row>
    <row r="427" spans="13:13">
      <c r="M427" s="46"/>
    </row>
    <row r="428" spans="13:13">
      <c r="M428" s="46"/>
    </row>
    <row r="429" spans="13:13">
      <c r="M429" s="46"/>
    </row>
    <row r="430" spans="13:13">
      <c r="M430" s="46"/>
    </row>
    <row r="431" spans="13:13">
      <c r="M431" s="46"/>
    </row>
    <row r="432" spans="13:13">
      <c r="M432" s="46"/>
    </row>
    <row r="433" spans="13:13">
      <c r="M433" s="46"/>
    </row>
    <row r="434" spans="13:13">
      <c r="M434" s="46"/>
    </row>
    <row r="435" spans="13:13">
      <c r="M435" s="46"/>
    </row>
    <row r="436" spans="13:13">
      <c r="M436" s="46"/>
    </row>
    <row r="437" spans="13:13">
      <c r="M437" s="46"/>
    </row>
    <row r="438" spans="13:13">
      <c r="M438" s="46"/>
    </row>
    <row r="439" spans="13:13">
      <c r="M439" s="46"/>
    </row>
    <row r="440" spans="13:13">
      <c r="M440" s="46"/>
    </row>
    <row r="441" spans="13:13">
      <c r="M441" s="46"/>
    </row>
    <row r="442" spans="13:13">
      <c r="M442" s="46"/>
    </row>
    <row r="443" spans="13:13">
      <c r="M443" s="46"/>
    </row>
    <row r="444" spans="13:13">
      <c r="M444" s="46"/>
    </row>
    <row r="445" spans="13:13">
      <c r="M445" s="46"/>
    </row>
    <row r="446" spans="13:13">
      <c r="M446" s="46"/>
    </row>
    <row r="447" spans="13:13">
      <c r="M447" s="46"/>
    </row>
    <row r="448" spans="13:13">
      <c r="M448" s="46"/>
    </row>
    <row r="449" spans="13:13">
      <c r="M449" s="46"/>
    </row>
    <row r="450" spans="13:13">
      <c r="M450" s="46"/>
    </row>
    <row r="451" spans="13:13">
      <c r="M451" s="46"/>
    </row>
    <row r="452" spans="13:13">
      <c r="M452" s="46"/>
    </row>
    <row r="453" spans="13:13">
      <c r="M453" s="46"/>
    </row>
    <row r="454" spans="13:13">
      <c r="M454" s="46"/>
    </row>
    <row r="455" spans="13:13">
      <c r="M455" s="46"/>
    </row>
    <row r="456" spans="13:13">
      <c r="M456" s="46"/>
    </row>
    <row r="457" spans="13:13">
      <c r="M457" s="46"/>
    </row>
  </sheetData>
  <phoneticPr fontId="4" type="noConversion"/>
  <printOptions headings="1"/>
  <pageMargins left="0.75" right="0.75" top="1" bottom="1" header="0.5" footer="0.5"/>
  <pageSetup orientation="landscape"/>
  <headerFooter alignWithMargins="0"/>
  <legacyDrawing r:id="rId1"/>
</worksheet>
</file>

<file path=xl/worksheets/sheet7.xml><?xml version="1.0" encoding="utf-8"?>
<worksheet xmlns="http://schemas.openxmlformats.org/spreadsheetml/2006/main" xmlns:r="http://schemas.openxmlformats.org/officeDocument/2006/relationships">
  <dimension ref="A1:I56"/>
  <sheetViews>
    <sheetView workbookViewId="0">
      <selection activeCell="B10" sqref="B10:D15"/>
    </sheetView>
  </sheetViews>
  <sheetFormatPr defaultRowHeight="12.75"/>
  <cols>
    <col min="4" max="4" width="6.85546875" customWidth="1"/>
    <col min="6" max="6" width="20.85546875" customWidth="1"/>
    <col min="8" max="8" width="17.28515625" customWidth="1"/>
    <col min="9" max="9" width="30.85546875" customWidth="1"/>
  </cols>
  <sheetData>
    <row r="1" spans="1:9" ht="20.25">
      <c r="A1" s="154" t="s">
        <v>315</v>
      </c>
    </row>
    <row r="2" spans="1:9" ht="15.75">
      <c r="A2" s="153" t="s">
        <v>199</v>
      </c>
    </row>
    <row r="3" spans="1:9" ht="15.75">
      <c r="A3" s="153" t="s">
        <v>200</v>
      </c>
    </row>
    <row r="4" spans="1:9" ht="15.75">
      <c r="A4" s="153" t="s">
        <v>201</v>
      </c>
    </row>
    <row r="5" spans="1:9" ht="15.75">
      <c r="A5" s="153" t="s">
        <v>202</v>
      </c>
    </row>
    <row r="6" spans="1:9" ht="15.75">
      <c r="A6" s="153" t="s">
        <v>203</v>
      </c>
    </row>
    <row r="7" spans="1:9" ht="16.5" thickBot="1">
      <c r="A7" s="153"/>
    </row>
    <row r="8" spans="1:9" ht="66.75" customHeight="1" thickBot="1">
      <c r="A8" s="259" t="s">
        <v>316</v>
      </c>
      <c r="B8" s="260"/>
      <c r="C8" s="260"/>
      <c r="D8" s="260"/>
      <c r="E8" s="260"/>
      <c r="F8" s="260"/>
      <c r="G8" s="260"/>
      <c r="H8" s="260"/>
      <c r="I8" s="261"/>
    </row>
    <row r="9" spans="1:9" ht="16.5" thickBot="1">
      <c r="A9" s="244" t="s">
        <v>317</v>
      </c>
      <c r="B9" s="247" t="s">
        <v>220</v>
      </c>
      <c r="C9" s="248"/>
      <c r="D9" s="249"/>
      <c r="E9" s="247" t="s">
        <v>318</v>
      </c>
      <c r="F9" s="248"/>
      <c r="G9" s="248"/>
      <c r="H9" s="248"/>
      <c r="I9" s="249"/>
    </row>
    <row r="10" spans="1:9" ht="18" customHeight="1">
      <c r="A10" s="245"/>
      <c r="B10" s="250"/>
      <c r="C10" s="251"/>
      <c r="D10" s="252"/>
      <c r="E10" s="221" t="s">
        <v>319</v>
      </c>
      <c r="F10" s="222"/>
      <c r="G10" s="221" t="s">
        <v>325</v>
      </c>
      <c r="H10" s="222"/>
      <c r="I10" s="155" t="s">
        <v>331</v>
      </c>
    </row>
    <row r="11" spans="1:9" ht="17.25" customHeight="1">
      <c r="A11" s="245"/>
      <c r="B11" s="253"/>
      <c r="C11" s="254"/>
      <c r="D11" s="255"/>
      <c r="E11" s="223" t="s">
        <v>320</v>
      </c>
      <c r="F11" s="224"/>
      <c r="G11" s="223" t="s">
        <v>326</v>
      </c>
      <c r="H11" s="224"/>
      <c r="I11" s="155" t="s">
        <v>332</v>
      </c>
    </row>
    <row r="12" spans="1:9" ht="13.5" customHeight="1">
      <c r="A12" s="245"/>
      <c r="B12" s="253"/>
      <c r="C12" s="254"/>
      <c r="D12" s="255"/>
      <c r="E12" s="223" t="s">
        <v>423</v>
      </c>
      <c r="F12" s="224"/>
      <c r="G12" s="223" t="s">
        <v>327</v>
      </c>
      <c r="H12" s="224"/>
      <c r="I12" s="155" t="s">
        <v>333</v>
      </c>
    </row>
    <row r="13" spans="1:9" ht="15.75" customHeight="1">
      <c r="A13" s="245"/>
      <c r="B13" s="253"/>
      <c r="C13" s="254"/>
      <c r="D13" s="255"/>
      <c r="E13" s="223" t="s">
        <v>322</v>
      </c>
      <c r="F13" s="224"/>
      <c r="G13" s="223" t="s">
        <v>328</v>
      </c>
      <c r="H13" s="224"/>
      <c r="I13" s="155" t="s">
        <v>334</v>
      </c>
    </row>
    <row r="14" spans="1:9" ht="19.5" customHeight="1">
      <c r="A14" s="245"/>
      <c r="B14" s="253"/>
      <c r="C14" s="254"/>
      <c r="D14" s="255"/>
      <c r="E14" s="223" t="s">
        <v>323</v>
      </c>
      <c r="F14" s="224"/>
      <c r="G14" s="223" t="s">
        <v>329</v>
      </c>
      <c r="H14" s="224"/>
      <c r="I14" s="156" t="s">
        <v>335</v>
      </c>
    </row>
    <row r="15" spans="1:9" ht="12.75" customHeight="1" thickBot="1">
      <c r="A15" s="246"/>
      <c r="B15" s="256"/>
      <c r="C15" s="257"/>
      <c r="D15" s="258"/>
      <c r="E15" s="225" t="s">
        <v>324</v>
      </c>
      <c r="F15" s="226"/>
      <c r="G15" s="225" t="s">
        <v>330</v>
      </c>
      <c r="H15" s="226"/>
      <c r="I15" s="109"/>
    </row>
    <row r="16" spans="1:9" ht="16.5" thickBot="1">
      <c r="A16" s="244" t="s">
        <v>336</v>
      </c>
      <c r="B16" s="247" t="s">
        <v>337</v>
      </c>
      <c r="C16" s="248"/>
      <c r="D16" s="249"/>
      <c r="E16" s="247" t="s">
        <v>318</v>
      </c>
      <c r="F16" s="248"/>
      <c r="G16" s="248"/>
      <c r="H16" s="248"/>
      <c r="I16" s="249"/>
    </row>
    <row r="17" spans="1:9" ht="15" customHeight="1">
      <c r="A17" s="245"/>
      <c r="B17" s="250"/>
      <c r="C17" s="251"/>
      <c r="D17" s="252"/>
      <c r="E17" s="221" t="s">
        <v>319</v>
      </c>
      <c r="F17" s="222"/>
      <c r="G17" s="221" t="s">
        <v>325</v>
      </c>
      <c r="H17" s="222"/>
      <c r="I17" s="155" t="s">
        <v>331</v>
      </c>
    </row>
    <row r="18" spans="1:9" ht="16.5" customHeight="1">
      <c r="A18" s="245"/>
      <c r="B18" s="253"/>
      <c r="C18" s="254"/>
      <c r="D18" s="255"/>
      <c r="E18" s="223" t="s">
        <v>320</v>
      </c>
      <c r="F18" s="224"/>
      <c r="G18" s="223" t="s">
        <v>326</v>
      </c>
      <c r="H18" s="224"/>
      <c r="I18" s="155" t="s">
        <v>332</v>
      </c>
    </row>
    <row r="19" spans="1:9" ht="12.75" customHeight="1">
      <c r="A19" s="245"/>
      <c r="B19" s="253"/>
      <c r="C19" s="254"/>
      <c r="D19" s="255"/>
      <c r="E19" s="223" t="s">
        <v>321</v>
      </c>
      <c r="F19" s="224"/>
      <c r="G19" s="223" t="s">
        <v>327</v>
      </c>
      <c r="H19" s="224"/>
      <c r="I19" s="155" t="s">
        <v>333</v>
      </c>
    </row>
    <row r="20" spans="1:9" ht="13.5" customHeight="1">
      <c r="A20" s="245"/>
      <c r="B20" s="253"/>
      <c r="C20" s="254"/>
      <c r="D20" s="255"/>
      <c r="E20" s="223" t="s">
        <v>322</v>
      </c>
      <c r="F20" s="224"/>
      <c r="G20" s="223" t="s">
        <v>328</v>
      </c>
      <c r="H20" s="224"/>
      <c r="I20" s="155" t="s">
        <v>334</v>
      </c>
    </row>
    <row r="21" spans="1:9" ht="16.5" customHeight="1">
      <c r="A21" s="245"/>
      <c r="B21" s="253"/>
      <c r="C21" s="254"/>
      <c r="D21" s="255"/>
      <c r="E21" s="223" t="s">
        <v>323</v>
      </c>
      <c r="F21" s="224"/>
      <c r="G21" s="223" t="s">
        <v>329</v>
      </c>
      <c r="H21" s="224"/>
      <c r="I21" s="156" t="s">
        <v>335</v>
      </c>
    </row>
    <row r="22" spans="1:9" ht="13.5" customHeight="1" thickBot="1">
      <c r="A22" s="246"/>
      <c r="B22" s="256"/>
      <c r="C22" s="257"/>
      <c r="D22" s="258"/>
      <c r="E22" s="225" t="s">
        <v>324</v>
      </c>
      <c r="F22" s="226"/>
      <c r="G22" s="225" t="s">
        <v>330</v>
      </c>
      <c r="H22" s="226"/>
      <c r="I22" s="109"/>
    </row>
    <row r="23" spans="1:9" ht="30.75" customHeight="1" thickBot="1">
      <c r="A23" s="241" t="s">
        <v>338</v>
      </c>
      <c r="B23" s="242"/>
      <c r="C23" s="242"/>
      <c r="D23" s="242"/>
      <c r="E23" s="242"/>
      <c r="F23" s="242"/>
      <c r="G23" s="242"/>
      <c r="H23" s="242"/>
      <c r="I23" s="243"/>
    </row>
    <row r="24" spans="1:9" ht="13.5" thickBot="1">
      <c r="A24" s="238" t="s">
        <v>339</v>
      </c>
      <c r="B24" s="239"/>
      <c r="C24" s="238" t="s">
        <v>340</v>
      </c>
      <c r="D24" s="240"/>
      <c r="E24" s="239"/>
      <c r="F24" s="238" t="s">
        <v>341</v>
      </c>
      <c r="G24" s="239"/>
      <c r="H24" s="238" t="s">
        <v>342</v>
      </c>
      <c r="I24" s="239"/>
    </row>
    <row r="25" spans="1:9">
      <c r="A25" s="221" t="s">
        <v>343</v>
      </c>
      <c r="B25" s="222"/>
      <c r="C25" s="221" t="s">
        <v>346</v>
      </c>
      <c r="D25" s="229"/>
      <c r="E25" s="222"/>
      <c r="F25" s="221" t="s">
        <v>349</v>
      </c>
      <c r="G25" s="222"/>
      <c r="H25" s="221" t="s">
        <v>352</v>
      </c>
      <c r="I25" s="222"/>
    </row>
    <row r="26" spans="1:9">
      <c r="A26" s="223" t="s">
        <v>344</v>
      </c>
      <c r="B26" s="224"/>
      <c r="C26" s="223" t="s">
        <v>347</v>
      </c>
      <c r="D26" s="230"/>
      <c r="E26" s="224"/>
      <c r="F26" s="223" t="s">
        <v>328</v>
      </c>
      <c r="G26" s="224"/>
      <c r="H26" s="223" t="s">
        <v>353</v>
      </c>
      <c r="I26" s="224"/>
    </row>
    <row r="27" spans="1:9" ht="24" customHeight="1">
      <c r="A27" s="223" t="s">
        <v>345</v>
      </c>
      <c r="B27" s="224"/>
      <c r="C27" s="223" t="s">
        <v>348</v>
      </c>
      <c r="D27" s="230"/>
      <c r="E27" s="224"/>
      <c r="F27" s="223" t="s">
        <v>350</v>
      </c>
      <c r="G27" s="224"/>
      <c r="H27" s="223" t="s">
        <v>354</v>
      </c>
      <c r="I27" s="224"/>
    </row>
    <row r="28" spans="1:9">
      <c r="A28" s="223" t="s">
        <v>322</v>
      </c>
      <c r="B28" s="224"/>
      <c r="C28" s="235"/>
      <c r="D28" s="208"/>
      <c r="E28" s="236"/>
      <c r="F28" s="223" t="s">
        <v>351</v>
      </c>
      <c r="G28" s="224"/>
      <c r="H28" s="235"/>
      <c r="I28" s="236"/>
    </row>
    <row r="29" spans="1:9" ht="13.5" thickBot="1">
      <c r="A29" s="225" t="s">
        <v>328</v>
      </c>
      <c r="B29" s="226"/>
      <c r="C29" s="227"/>
      <c r="D29" s="237"/>
      <c r="E29" s="228"/>
      <c r="F29" s="227"/>
      <c r="G29" s="228"/>
      <c r="H29" s="227"/>
      <c r="I29" s="228"/>
    </row>
    <row r="30" spans="1:9" ht="25.5" customHeight="1" thickBot="1">
      <c r="A30" s="238" t="s">
        <v>355</v>
      </c>
      <c r="B30" s="239"/>
      <c r="C30" s="238" t="s">
        <v>356</v>
      </c>
      <c r="D30" s="240"/>
      <c r="E30" s="239"/>
      <c r="F30" s="238" t="s">
        <v>357</v>
      </c>
      <c r="G30" s="239"/>
      <c r="H30" s="238" t="s">
        <v>358</v>
      </c>
      <c r="I30" s="239"/>
    </row>
    <row r="31" spans="1:9" ht="24" customHeight="1">
      <c r="A31" s="221" t="s">
        <v>359</v>
      </c>
      <c r="B31" s="222"/>
      <c r="C31" s="221" t="s">
        <v>362</v>
      </c>
      <c r="D31" s="229"/>
      <c r="E31" s="222"/>
      <c r="F31" s="221" t="s">
        <v>367</v>
      </c>
      <c r="G31" s="222"/>
      <c r="H31" s="221" t="s">
        <v>373</v>
      </c>
      <c r="I31" s="222"/>
    </row>
    <row r="32" spans="1:9">
      <c r="A32" s="223" t="s">
        <v>332</v>
      </c>
      <c r="B32" s="224"/>
      <c r="C32" s="223" t="s">
        <v>363</v>
      </c>
      <c r="D32" s="230"/>
      <c r="E32" s="224"/>
      <c r="F32" s="223" t="s">
        <v>368</v>
      </c>
      <c r="G32" s="224"/>
      <c r="H32" s="223" t="s">
        <v>374</v>
      </c>
      <c r="I32" s="224"/>
    </row>
    <row r="33" spans="1:9">
      <c r="A33" s="223" t="s">
        <v>360</v>
      </c>
      <c r="B33" s="224"/>
      <c r="C33" s="223" t="s">
        <v>364</v>
      </c>
      <c r="D33" s="230"/>
      <c r="E33" s="224"/>
      <c r="F33" s="223" t="s">
        <v>369</v>
      </c>
      <c r="G33" s="224"/>
      <c r="H33" s="223" t="s">
        <v>325</v>
      </c>
      <c r="I33" s="224"/>
    </row>
    <row r="34" spans="1:9">
      <c r="A34" s="223" t="s">
        <v>361</v>
      </c>
      <c r="B34" s="224"/>
      <c r="C34" s="223" t="s">
        <v>365</v>
      </c>
      <c r="D34" s="230"/>
      <c r="E34" s="224"/>
      <c r="F34" s="223" t="s">
        <v>370</v>
      </c>
      <c r="G34" s="224"/>
      <c r="H34" s="223" t="s">
        <v>375</v>
      </c>
      <c r="I34" s="224"/>
    </row>
    <row r="35" spans="1:9">
      <c r="A35" s="223" t="s">
        <v>334</v>
      </c>
      <c r="B35" s="224"/>
      <c r="C35" s="223" t="s">
        <v>366</v>
      </c>
      <c r="D35" s="230"/>
      <c r="E35" s="224"/>
      <c r="F35" s="223" t="s">
        <v>371</v>
      </c>
      <c r="G35" s="224"/>
      <c r="H35" s="223" t="s">
        <v>376</v>
      </c>
      <c r="I35" s="224"/>
    </row>
    <row r="36" spans="1:9" ht="24" customHeight="1" thickBot="1">
      <c r="A36" s="227"/>
      <c r="B36" s="228"/>
      <c r="C36" s="227"/>
      <c r="D36" s="237"/>
      <c r="E36" s="228"/>
      <c r="F36" s="225" t="s">
        <v>372</v>
      </c>
      <c r="G36" s="226"/>
      <c r="H36" s="227"/>
      <c r="I36" s="228"/>
    </row>
    <row r="37" spans="1:9" ht="13.5" thickBot="1">
      <c r="A37" s="238" t="s">
        <v>377</v>
      </c>
      <c r="B37" s="239"/>
      <c r="C37" s="238" t="s">
        <v>378</v>
      </c>
      <c r="D37" s="240"/>
      <c r="E37" s="239"/>
      <c r="F37" s="238" t="s">
        <v>379</v>
      </c>
      <c r="G37" s="239"/>
      <c r="H37" s="238" t="s">
        <v>380</v>
      </c>
      <c r="I37" s="239"/>
    </row>
    <row r="38" spans="1:9" ht="24" customHeight="1">
      <c r="A38" s="221" t="s">
        <v>327</v>
      </c>
      <c r="B38" s="222"/>
      <c r="C38" s="221" t="s">
        <v>381</v>
      </c>
      <c r="D38" s="229"/>
      <c r="E38" s="222"/>
      <c r="F38" s="221" t="s">
        <v>385</v>
      </c>
      <c r="G38" s="222"/>
      <c r="H38" s="221" t="s">
        <v>391</v>
      </c>
      <c r="I38" s="222"/>
    </row>
    <row r="39" spans="1:9" ht="24" customHeight="1">
      <c r="A39" s="223" t="s">
        <v>360</v>
      </c>
      <c r="B39" s="224"/>
      <c r="C39" s="223" t="s">
        <v>382</v>
      </c>
      <c r="D39" s="230"/>
      <c r="E39" s="224"/>
      <c r="F39" s="223" t="s">
        <v>386</v>
      </c>
      <c r="G39" s="224"/>
      <c r="H39" s="223" t="s">
        <v>392</v>
      </c>
      <c r="I39" s="224"/>
    </row>
    <row r="40" spans="1:9">
      <c r="A40" s="235"/>
      <c r="B40" s="236"/>
      <c r="C40" s="223" t="s">
        <v>383</v>
      </c>
      <c r="D40" s="230"/>
      <c r="E40" s="224"/>
      <c r="F40" s="223" t="s">
        <v>387</v>
      </c>
      <c r="G40" s="224"/>
      <c r="H40" s="223" t="s">
        <v>393</v>
      </c>
      <c r="I40" s="224"/>
    </row>
    <row r="41" spans="1:9">
      <c r="A41" s="235"/>
      <c r="B41" s="236"/>
      <c r="C41" s="223" t="s">
        <v>384</v>
      </c>
      <c r="D41" s="230"/>
      <c r="E41" s="224"/>
      <c r="F41" s="223" t="s">
        <v>388</v>
      </c>
      <c r="G41" s="224"/>
      <c r="H41" s="235"/>
      <c r="I41" s="236"/>
    </row>
    <row r="42" spans="1:9">
      <c r="A42" s="235"/>
      <c r="B42" s="236"/>
      <c r="C42" s="235"/>
      <c r="D42" s="208"/>
      <c r="E42" s="236"/>
      <c r="F42" s="223" t="s">
        <v>389</v>
      </c>
      <c r="G42" s="224"/>
      <c r="H42" s="235"/>
      <c r="I42" s="236"/>
    </row>
    <row r="43" spans="1:9" ht="13.5" thickBot="1">
      <c r="A43" s="227"/>
      <c r="B43" s="228"/>
      <c r="C43" s="227"/>
      <c r="D43" s="237"/>
      <c r="E43" s="228"/>
      <c r="F43" s="225" t="s">
        <v>390</v>
      </c>
      <c r="G43" s="226"/>
      <c r="H43" s="227"/>
      <c r="I43" s="228"/>
    </row>
    <row r="44" spans="1:9" ht="13.5" thickBot="1">
      <c r="A44" s="232" t="s">
        <v>394</v>
      </c>
      <c r="B44" s="233"/>
      <c r="C44" s="232" t="s">
        <v>395</v>
      </c>
      <c r="D44" s="234"/>
      <c r="E44" s="233"/>
      <c r="F44" s="232" t="s">
        <v>396</v>
      </c>
      <c r="G44" s="233"/>
      <c r="H44" s="232" t="s">
        <v>187</v>
      </c>
      <c r="I44" s="233"/>
    </row>
    <row r="45" spans="1:9">
      <c r="A45" s="221" t="s">
        <v>325</v>
      </c>
      <c r="B45" s="222"/>
      <c r="C45" s="221" t="s">
        <v>397</v>
      </c>
      <c r="D45" s="229"/>
      <c r="E45" s="222"/>
      <c r="F45" s="221" t="s">
        <v>400</v>
      </c>
      <c r="G45" s="222"/>
      <c r="H45" s="221" t="s">
        <v>403</v>
      </c>
      <c r="I45" s="222"/>
    </row>
    <row r="46" spans="1:9">
      <c r="A46" s="223" t="s">
        <v>328</v>
      </c>
      <c r="B46" s="224"/>
      <c r="C46" s="223" t="s">
        <v>398</v>
      </c>
      <c r="D46" s="230"/>
      <c r="E46" s="224"/>
      <c r="F46" s="223" t="s">
        <v>401</v>
      </c>
      <c r="G46" s="224"/>
      <c r="H46" s="223"/>
      <c r="I46" s="224"/>
    </row>
    <row r="47" spans="1:9" ht="24" customHeight="1" thickBot="1">
      <c r="A47" s="227"/>
      <c r="B47" s="228"/>
      <c r="C47" s="225" t="s">
        <v>399</v>
      </c>
      <c r="D47" s="231"/>
      <c r="E47" s="226"/>
      <c r="F47" s="225" t="s">
        <v>402</v>
      </c>
      <c r="G47" s="226"/>
      <c r="H47" s="225"/>
      <c r="I47" s="226"/>
    </row>
    <row r="48" spans="1:9" ht="24" customHeight="1" thickBot="1">
      <c r="A48" s="218" t="s">
        <v>404</v>
      </c>
      <c r="B48" s="219"/>
      <c r="C48" s="219"/>
      <c r="D48" s="219"/>
      <c r="E48" s="219"/>
      <c r="F48" s="219"/>
      <c r="G48" s="219"/>
      <c r="H48" s="219"/>
      <c r="I48" s="220"/>
    </row>
    <row r="49" spans="1:9" ht="36" customHeight="1" thickBot="1">
      <c r="A49" s="212" t="s">
        <v>405</v>
      </c>
      <c r="B49" s="213"/>
      <c r="C49" s="214"/>
      <c r="D49" s="215" t="s">
        <v>406</v>
      </c>
      <c r="E49" s="216"/>
      <c r="F49" s="216"/>
      <c r="G49" s="216"/>
      <c r="H49" s="216"/>
      <c r="I49" s="217"/>
    </row>
    <row r="50" spans="1:9" ht="36" customHeight="1" thickBot="1">
      <c r="A50" s="212" t="s">
        <v>407</v>
      </c>
      <c r="B50" s="213"/>
      <c r="C50" s="214"/>
      <c r="D50" s="215" t="s">
        <v>408</v>
      </c>
      <c r="E50" s="216"/>
      <c r="F50" s="216"/>
      <c r="G50" s="216"/>
      <c r="H50" s="216"/>
      <c r="I50" s="217"/>
    </row>
    <row r="51" spans="1:9" ht="36" customHeight="1" thickBot="1">
      <c r="A51" s="212" t="s">
        <v>409</v>
      </c>
      <c r="B51" s="213"/>
      <c r="C51" s="214"/>
      <c r="D51" s="215" t="s">
        <v>410</v>
      </c>
      <c r="E51" s="216"/>
      <c r="F51" s="216"/>
      <c r="G51" s="216"/>
      <c r="H51" s="216"/>
      <c r="I51" s="217"/>
    </row>
    <row r="52" spans="1:9" ht="13.5" thickBot="1">
      <c r="A52" s="218" t="s">
        <v>411</v>
      </c>
      <c r="B52" s="219"/>
      <c r="C52" s="219"/>
      <c r="D52" s="219"/>
      <c r="E52" s="219"/>
      <c r="F52" s="219"/>
      <c r="G52" s="219"/>
      <c r="H52" s="219"/>
      <c r="I52" s="220"/>
    </row>
    <row r="53" spans="1:9" ht="24" customHeight="1" thickBot="1">
      <c r="A53" s="212" t="s">
        <v>412</v>
      </c>
      <c r="B53" s="213"/>
      <c r="C53" s="213"/>
      <c r="D53" s="213"/>
      <c r="E53" s="214"/>
      <c r="F53" s="212" t="s">
        <v>413</v>
      </c>
      <c r="G53" s="213"/>
      <c r="H53" s="213"/>
      <c r="I53" s="214"/>
    </row>
    <row r="54" spans="1:9" ht="24" customHeight="1" thickBot="1">
      <c r="A54" s="212" t="s">
        <v>414</v>
      </c>
      <c r="B54" s="213"/>
      <c r="C54" s="213"/>
      <c r="D54" s="213"/>
      <c r="E54" s="214"/>
      <c r="F54" s="212" t="s">
        <v>415</v>
      </c>
      <c r="G54" s="213"/>
      <c r="H54" s="213"/>
      <c r="I54" s="214"/>
    </row>
    <row r="55" spans="1:9" ht="24" customHeight="1" thickBot="1">
      <c r="A55" s="212" t="s">
        <v>416</v>
      </c>
      <c r="B55" s="213"/>
      <c r="C55" s="213"/>
      <c r="D55" s="213"/>
      <c r="E55" s="214"/>
      <c r="F55" s="212" t="s">
        <v>417</v>
      </c>
      <c r="G55" s="213"/>
      <c r="H55" s="213"/>
      <c r="I55" s="214"/>
    </row>
    <row r="56" spans="1:9" ht="24" customHeight="1" thickBot="1">
      <c r="A56" s="212" t="s">
        <v>418</v>
      </c>
      <c r="B56" s="213"/>
      <c r="C56" s="213"/>
      <c r="D56" s="213"/>
      <c r="E56" s="214"/>
      <c r="F56" s="212" t="s">
        <v>419</v>
      </c>
      <c r="G56" s="213"/>
      <c r="H56" s="213"/>
      <c r="I56" s="214"/>
    </row>
  </sheetData>
  <mergeCells count="144">
    <mergeCell ref="A8:I8"/>
    <mergeCell ref="A9:A15"/>
    <mergeCell ref="B9:D9"/>
    <mergeCell ref="E9:I9"/>
    <mergeCell ref="B10:D15"/>
    <mergeCell ref="E10:F10"/>
    <mergeCell ref="E11:F11"/>
    <mergeCell ref="E12:F12"/>
    <mergeCell ref="E13:F13"/>
    <mergeCell ref="E14:F14"/>
    <mergeCell ref="G10:H10"/>
    <mergeCell ref="G11:H11"/>
    <mergeCell ref="G12:H12"/>
    <mergeCell ref="G13:H13"/>
    <mergeCell ref="G14:H14"/>
    <mergeCell ref="G15:H15"/>
    <mergeCell ref="E18:F18"/>
    <mergeCell ref="E19:F19"/>
    <mergeCell ref="E20:F20"/>
    <mergeCell ref="E21:F21"/>
    <mergeCell ref="E22:F22"/>
    <mergeCell ref="E15:F15"/>
    <mergeCell ref="H24:I24"/>
    <mergeCell ref="A16:A22"/>
    <mergeCell ref="B16:D16"/>
    <mergeCell ref="E16:I16"/>
    <mergeCell ref="G17:H17"/>
    <mergeCell ref="G18:H18"/>
    <mergeCell ref="G19:H19"/>
    <mergeCell ref="G20:H20"/>
    <mergeCell ref="B17:D22"/>
    <mergeCell ref="E17:F17"/>
    <mergeCell ref="G21:H21"/>
    <mergeCell ref="G22:H22"/>
    <mergeCell ref="A23:I23"/>
    <mergeCell ref="A24:B24"/>
    <mergeCell ref="C24:E24"/>
    <mergeCell ref="F24:G24"/>
    <mergeCell ref="F25:G25"/>
    <mergeCell ref="F26:G26"/>
    <mergeCell ref="F27:G27"/>
    <mergeCell ref="A29:B29"/>
    <mergeCell ref="C25:E25"/>
    <mergeCell ref="C26:E26"/>
    <mergeCell ref="C27:E27"/>
    <mergeCell ref="C28:E28"/>
    <mergeCell ref="C29:E29"/>
    <mergeCell ref="A30:B30"/>
    <mergeCell ref="C30:E30"/>
    <mergeCell ref="F30:G30"/>
    <mergeCell ref="A25:B25"/>
    <mergeCell ref="A26:B26"/>
    <mergeCell ref="A27:B27"/>
    <mergeCell ref="A28:B28"/>
    <mergeCell ref="F28:G28"/>
    <mergeCell ref="H30:I30"/>
    <mergeCell ref="F29:G29"/>
    <mergeCell ref="H25:I25"/>
    <mergeCell ref="H26:I26"/>
    <mergeCell ref="H27:I27"/>
    <mergeCell ref="H28:I28"/>
    <mergeCell ref="H29:I29"/>
    <mergeCell ref="C31:E31"/>
    <mergeCell ref="C32:E32"/>
    <mergeCell ref="H31:I31"/>
    <mergeCell ref="H32:I32"/>
    <mergeCell ref="A31:B31"/>
    <mergeCell ref="A32:B32"/>
    <mergeCell ref="A33:B33"/>
    <mergeCell ref="A34:B34"/>
    <mergeCell ref="F33:G33"/>
    <mergeCell ref="F34:G34"/>
    <mergeCell ref="A35:B35"/>
    <mergeCell ref="F31:G31"/>
    <mergeCell ref="F32:G32"/>
    <mergeCell ref="H33:I33"/>
    <mergeCell ref="H34:I34"/>
    <mergeCell ref="A38:B38"/>
    <mergeCell ref="A39:B39"/>
    <mergeCell ref="A40:B40"/>
    <mergeCell ref="A41:B41"/>
    <mergeCell ref="A37:B37"/>
    <mergeCell ref="C37:E37"/>
    <mergeCell ref="F42:G42"/>
    <mergeCell ref="A36:B36"/>
    <mergeCell ref="C35:E35"/>
    <mergeCell ref="C36:E36"/>
    <mergeCell ref="F35:G35"/>
    <mergeCell ref="F36:G36"/>
    <mergeCell ref="F37:G37"/>
    <mergeCell ref="H37:I37"/>
    <mergeCell ref="H35:I35"/>
    <mergeCell ref="H36:I36"/>
    <mergeCell ref="C33:E33"/>
    <mergeCell ref="C34:E34"/>
    <mergeCell ref="C38:E38"/>
    <mergeCell ref="C39:E39"/>
    <mergeCell ref="C40:E40"/>
    <mergeCell ref="C41:E41"/>
    <mergeCell ref="F38:G38"/>
    <mergeCell ref="F39:G39"/>
    <mergeCell ref="H38:I38"/>
    <mergeCell ref="H39:I39"/>
    <mergeCell ref="H40:I40"/>
    <mergeCell ref="H41:I41"/>
    <mergeCell ref="F40:G40"/>
    <mergeCell ref="F41:G41"/>
    <mergeCell ref="A44:B44"/>
    <mergeCell ref="C44:E44"/>
    <mergeCell ref="F44:G44"/>
    <mergeCell ref="H44:I44"/>
    <mergeCell ref="H42:I42"/>
    <mergeCell ref="H43:I43"/>
    <mergeCell ref="A42:B42"/>
    <mergeCell ref="A43:B43"/>
    <mergeCell ref="C42:E42"/>
    <mergeCell ref="C43:E43"/>
    <mergeCell ref="F43:G43"/>
    <mergeCell ref="A48:I48"/>
    <mergeCell ref="A49:C49"/>
    <mergeCell ref="D49:I49"/>
    <mergeCell ref="A50:C50"/>
    <mergeCell ref="D50:I50"/>
    <mergeCell ref="F45:G45"/>
    <mergeCell ref="F46:G46"/>
    <mergeCell ref="F47:G47"/>
    <mergeCell ref="H45:I47"/>
    <mergeCell ref="A45:B45"/>
    <mergeCell ref="A46:B46"/>
    <mergeCell ref="A47:B47"/>
    <mergeCell ref="C45:E45"/>
    <mergeCell ref="C46:E46"/>
    <mergeCell ref="C47:E47"/>
    <mergeCell ref="A56:E56"/>
    <mergeCell ref="F56:I56"/>
    <mergeCell ref="A54:E54"/>
    <mergeCell ref="F54:I54"/>
    <mergeCell ref="A55:E55"/>
    <mergeCell ref="F55:I55"/>
    <mergeCell ref="A51:C51"/>
    <mergeCell ref="D51:I51"/>
    <mergeCell ref="A52:I52"/>
    <mergeCell ref="A53:E53"/>
    <mergeCell ref="F53:I53"/>
  </mergeCells>
  <phoneticPr fontId="24"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dimension ref="A1:P77"/>
  <sheetViews>
    <sheetView workbookViewId="0">
      <selection activeCell="J1" sqref="J1:J65536"/>
    </sheetView>
  </sheetViews>
  <sheetFormatPr defaultRowHeight="12.75"/>
  <cols>
    <col min="1" max="1" width="11.42578125" customWidth="1"/>
    <col min="2" max="2" width="23.140625" customWidth="1"/>
    <col min="3" max="3" width="18.140625" style="27" customWidth="1"/>
    <col min="4" max="4" width="18.5703125" customWidth="1"/>
    <col min="5" max="5" width="14.7109375" customWidth="1"/>
    <col min="6" max="6" width="17.42578125" customWidth="1"/>
    <col min="7" max="7" width="13" customWidth="1"/>
    <col min="8" max="8" width="18.85546875" customWidth="1"/>
    <col min="9" max="9" width="22.85546875" customWidth="1"/>
    <col min="10" max="10" width="30.85546875" customWidth="1"/>
    <col min="11" max="11" width="22.42578125" customWidth="1"/>
    <col min="12" max="12" width="22.7109375" customWidth="1"/>
    <col min="13" max="13" width="20.42578125" customWidth="1"/>
    <col min="14" max="14" width="14.7109375" customWidth="1"/>
    <col min="15" max="15" width="16.28515625" customWidth="1"/>
    <col min="16" max="16" width="61" customWidth="1"/>
  </cols>
  <sheetData>
    <row r="1" spans="1:16" s="201" customFormat="1" ht="25.5" customHeight="1">
      <c r="A1" s="200" t="s">
        <v>641</v>
      </c>
      <c r="D1" s="201">
        <f>NCPersonalGoals!D79</f>
        <v>1</v>
      </c>
      <c r="F1" s="201">
        <f>NCPersonalGoals!D80</f>
        <v>2</v>
      </c>
      <c r="G1" s="202">
        <f>NCPersonalGoals!D73</f>
        <v>1.6025641025641024</v>
      </c>
      <c r="I1" s="203">
        <f>NCPersonalGoals!C27/22</f>
        <v>681.81818181818187</v>
      </c>
      <c r="J1" s="204">
        <f>NCPersonalGoals!I22</f>
        <v>1.6025641025641024</v>
      </c>
    </row>
    <row r="2" spans="1:16" s="189" customFormat="1" ht="15">
      <c r="A2" s="188" t="s">
        <v>614</v>
      </c>
      <c r="B2" s="189" t="str">
        <f>NCPersonalGoals!B3</f>
        <v>My Name as NC</v>
      </c>
      <c r="C2" s="188" t="s">
        <v>615</v>
      </c>
      <c r="D2" s="189" t="s">
        <v>616</v>
      </c>
      <c r="E2" s="189" t="s">
        <v>617</v>
      </c>
      <c r="F2" s="189" t="s">
        <v>618</v>
      </c>
      <c r="G2" s="189" t="s">
        <v>619</v>
      </c>
      <c r="H2" s="189" t="s">
        <v>620</v>
      </c>
      <c r="I2" s="189" t="s">
        <v>642</v>
      </c>
      <c r="J2" s="189" t="s">
        <v>643</v>
      </c>
      <c r="K2" s="189" t="s">
        <v>621</v>
      </c>
      <c r="L2" s="189" t="s">
        <v>622</v>
      </c>
      <c r="M2" s="189" t="s">
        <v>623</v>
      </c>
      <c r="N2" s="189" t="s">
        <v>624</v>
      </c>
      <c r="O2" s="189" t="s">
        <v>625</v>
      </c>
      <c r="P2" s="189" t="s">
        <v>626</v>
      </c>
    </row>
    <row r="3" spans="1:16">
      <c r="A3" s="190">
        <v>1</v>
      </c>
      <c r="B3" s="191"/>
      <c r="C3" s="190"/>
      <c r="D3" s="27"/>
      <c r="E3" s="27"/>
      <c r="F3" s="27"/>
      <c r="G3" s="27"/>
      <c r="H3" s="27"/>
      <c r="I3" s="192"/>
      <c r="J3" s="27"/>
      <c r="K3" s="27"/>
      <c r="L3" s="27"/>
      <c r="M3" s="27"/>
      <c r="N3" s="27"/>
      <c r="O3" s="27"/>
    </row>
    <row r="4" spans="1:16">
      <c r="A4" s="190">
        <v>2</v>
      </c>
      <c r="B4" s="191"/>
      <c r="C4" s="190"/>
      <c r="D4" s="27"/>
      <c r="E4" s="27"/>
      <c r="F4" s="27"/>
      <c r="G4" s="27"/>
      <c r="H4" s="27"/>
      <c r="I4" s="192"/>
      <c r="J4" s="27"/>
      <c r="K4" s="27"/>
      <c r="L4" s="27"/>
      <c r="M4" s="27"/>
      <c r="N4" s="27"/>
      <c r="O4" s="27"/>
    </row>
    <row r="5" spans="1:16">
      <c r="A5" s="190">
        <v>3</v>
      </c>
      <c r="B5" s="191"/>
      <c r="C5" s="190"/>
      <c r="D5" s="27"/>
      <c r="E5" s="27"/>
      <c r="F5" s="27"/>
      <c r="G5" s="27"/>
      <c r="H5" s="27"/>
      <c r="I5" s="192"/>
      <c r="J5" s="27"/>
      <c r="K5" s="27"/>
      <c r="L5" s="27"/>
      <c r="M5" s="27"/>
      <c r="N5" s="27"/>
      <c r="O5" s="27"/>
    </row>
    <row r="6" spans="1:16">
      <c r="A6" s="190">
        <v>4</v>
      </c>
      <c r="B6" s="191"/>
      <c r="C6" s="190"/>
      <c r="D6" s="27"/>
      <c r="E6" s="27"/>
      <c r="F6" s="27"/>
      <c r="G6" s="27"/>
      <c r="H6" s="27"/>
      <c r="I6" s="192"/>
      <c r="J6" s="27"/>
      <c r="K6" s="27"/>
      <c r="L6" s="27"/>
      <c r="M6" s="27"/>
      <c r="N6" s="27"/>
      <c r="O6" s="27"/>
    </row>
    <row r="7" spans="1:16">
      <c r="A7" s="190">
        <v>5</v>
      </c>
      <c r="B7" s="191"/>
      <c r="C7" s="190"/>
      <c r="D7" s="27"/>
      <c r="E7" s="27"/>
      <c r="F7" s="27"/>
      <c r="G7" s="27"/>
      <c r="H7" s="27"/>
      <c r="I7" s="192"/>
      <c r="J7" s="27"/>
      <c r="K7" s="27"/>
      <c r="L7" s="27"/>
      <c r="M7" s="27"/>
      <c r="N7" s="27"/>
      <c r="O7" s="27"/>
    </row>
    <row r="8" spans="1:16" s="194" customFormat="1" ht="15">
      <c r="A8" s="193" t="s">
        <v>627</v>
      </c>
      <c r="B8" s="195" t="str">
        <f>B2</f>
        <v>My Name as NC</v>
      </c>
      <c r="C8" s="194" t="str">
        <f>[1]PersonalBioSheet!B2</f>
        <v>Your Dist ID Here</v>
      </c>
      <c r="D8" s="194">
        <f>SUM(D3:D7)</f>
        <v>0</v>
      </c>
      <c r="E8" s="194">
        <f>SUM(E3:E7)</f>
        <v>0</v>
      </c>
      <c r="F8" s="194">
        <f>SUM(F3:F7)</f>
        <v>0</v>
      </c>
      <c r="G8" s="194">
        <f t="shared" ref="G8:N8" si="0">SUM(G3:G7)</f>
        <v>0</v>
      </c>
      <c r="H8" s="194">
        <f t="shared" si="0"/>
        <v>0</v>
      </c>
      <c r="I8" s="194">
        <f t="shared" si="0"/>
        <v>0</v>
      </c>
      <c r="J8" s="194">
        <f t="shared" si="0"/>
        <v>0</v>
      </c>
      <c r="K8" s="194">
        <f t="shared" si="0"/>
        <v>0</v>
      </c>
      <c r="L8" s="194">
        <f t="shared" si="0"/>
        <v>0</v>
      </c>
      <c r="M8" s="194">
        <f t="shared" si="0"/>
        <v>0</v>
      </c>
      <c r="N8" s="194">
        <f t="shared" si="0"/>
        <v>0</v>
      </c>
    </row>
    <row r="9" spans="1:16">
      <c r="A9" s="190">
        <v>1</v>
      </c>
      <c r="B9" s="191"/>
      <c r="C9" s="190"/>
      <c r="D9" s="27"/>
      <c r="E9" s="27"/>
      <c r="F9" s="27"/>
      <c r="G9" s="27"/>
      <c r="H9" s="27"/>
      <c r="I9" s="192"/>
      <c r="J9" s="27"/>
      <c r="K9" s="27"/>
      <c r="L9" s="27"/>
      <c r="M9" s="27"/>
      <c r="N9" s="27"/>
      <c r="O9" s="27"/>
    </row>
    <row r="10" spans="1:16">
      <c r="A10" s="190">
        <v>2</v>
      </c>
      <c r="B10" s="191"/>
      <c r="C10" s="190"/>
      <c r="D10" s="27"/>
      <c r="E10" s="27"/>
      <c r="F10" s="27"/>
      <c r="G10" s="27"/>
      <c r="H10" s="27"/>
      <c r="I10" s="192"/>
      <c r="J10" s="27"/>
      <c r="K10" s="27"/>
      <c r="L10" s="27"/>
      <c r="M10" s="27"/>
      <c r="N10" s="27"/>
      <c r="O10" s="27"/>
    </row>
    <row r="11" spans="1:16">
      <c r="A11" s="190">
        <v>3</v>
      </c>
      <c r="B11" s="191"/>
      <c r="C11" s="190"/>
      <c r="D11" s="27"/>
      <c r="E11" s="27"/>
      <c r="F11" s="27"/>
      <c r="G11" s="27"/>
      <c r="H11" s="27"/>
      <c r="I11" s="192"/>
      <c r="J11" s="27"/>
      <c r="K11" s="27"/>
      <c r="L11" s="27"/>
      <c r="M11" s="27"/>
      <c r="N11" s="27"/>
      <c r="O11" s="27"/>
    </row>
    <row r="12" spans="1:16">
      <c r="A12" s="190">
        <v>4</v>
      </c>
      <c r="B12" s="191"/>
      <c r="C12" s="190"/>
      <c r="D12" s="27"/>
      <c r="E12" s="27"/>
      <c r="F12" s="27"/>
      <c r="G12" s="27"/>
      <c r="H12" s="27"/>
      <c r="I12" s="192"/>
      <c r="J12" s="27"/>
      <c r="K12" s="27"/>
      <c r="L12" s="27"/>
      <c r="M12" s="27"/>
      <c r="N12" s="27"/>
      <c r="O12" s="27"/>
    </row>
    <row r="13" spans="1:16">
      <c r="A13" s="190">
        <v>5</v>
      </c>
      <c r="B13" s="191"/>
      <c r="C13" s="190"/>
      <c r="D13" s="27"/>
      <c r="E13" s="27"/>
      <c r="F13" s="27"/>
      <c r="G13" s="27"/>
      <c r="H13" s="27"/>
      <c r="I13" s="192"/>
      <c r="J13" s="27"/>
      <c r="K13" s="27"/>
      <c r="L13" s="27"/>
      <c r="M13" s="27"/>
      <c r="N13" s="27"/>
      <c r="O13" s="27"/>
    </row>
    <row r="14" spans="1:16" s="195" customFormat="1" ht="15">
      <c r="A14" s="195" t="s">
        <v>628</v>
      </c>
      <c r="B14" s="195" t="str">
        <f>B2</f>
        <v>My Name as NC</v>
      </c>
      <c r="C14" s="194" t="str">
        <f>[1]PersonalBioSheet!B2</f>
        <v>Your Dist ID Here</v>
      </c>
      <c r="D14" s="194">
        <f>SUM(D9:D13)</f>
        <v>0</v>
      </c>
      <c r="E14" s="194">
        <f t="shared" ref="E14:N14" si="1">SUM(E9:E13)</f>
        <v>0</v>
      </c>
      <c r="F14" s="194">
        <f t="shared" si="1"/>
        <v>0</v>
      </c>
      <c r="G14" s="194">
        <f t="shared" si="1"/>
        <v>0</v>
      </c>
      <c r="H14" s="194">
        <f t="shared" si="1"/>
        <v>0</v>
      </c>
      <c r="I14" s="194">
        <f t="shared" si="1"/>
        <v>0</v>
      </c>
      <c r="J14" s="194">
        <f t="shared" si="1"/>
        <v>0</v>
      </c>
      <c r="K14" s="194">
        <f t="shared" si="1"/>
        <v>0</v>
      </c>
      <c r="L14" s="194">
        <f t="shared" si="1"/>
        <v>0</v>
      </c>
      <c r="M14" s="194">
        <f t="shared" si="1"/>
        <v>0</v>
      </c>
      <c r="N14" s="194">
        <f t="shared" si="1"/>
        <v>0</v>
      </c>
      <c r="O14" s="194"/>
    </row>
    <row r="15" spans="1:16">
      <c r="A15" s="190">
        <v>1</v>
      </c>
      <c r="B15" s="191"/>
      <c r="C15" s="190"/>
      <c r="D15" s="27"/>
      <c r="E15" s="27"/>
      <c r="F15" s="27"/>
      <c r="G15" s="27"/>
      <c r="H15" s="27"/>
      <c r="I15" s="192"/>
      <c r="J15" s="27"/>
      <c r="K15" s="27"/>
      <c r="L15" s="27"/>
      <c r="M15" s="27"/>
      <c r="N15" s="27"/>
      <c r="O15" s="27"/>
    </row>
    <row r="16" spans="1:16">
      <c r="A16" s="190">
        <v>2</v>
      </c>
      <c r="B16" s="191"/>
      <c r="C16" s="190"/>
      <c r="D16" s="27"/>
      <c r="E16" s="27"/>
      <c r="F16" s="27"/>
      <c r="G16" s="27"/>
      <c r="H16" s="27"/>
      <c r="I16" s="192"/>
      <c r="J16" s="27"/>
      <c r="K16" s="27"/>
      <c r="L16" s="27"/>
      <c r="M16" s="27"/>
      <c r="N16" s="27"/>
      <c r="O16" s="27"/>
    </row>
    <row r="17" spans="1:15">
      <c r="A17" s="190">
        <v>3</v>
      </c>
      <c r="B17" s="191"/>
      <c r="C17" s="190"/>
      <c r="D17" s="27"/>
      <c r="E17" s="27"/>
      <c r="F17" s="27"/>
      <c r="G17" s="27"/>
      <c r="H17" s="27"/>
      <c r="I17" s="192"/>
      <c r="J17" s="27"/>
      <c r="K17" s="27"/>
      <c r="L17" s="27"/>
      <c r="M17" s="27"/>
      <c r="N17" s="27"/>
      <c r="O17" s="27"/>
    </row>
    <row r="18" spans="1:15">
      <c r="A18" s="190">
        <v>4</v>
      </c>
      <c r="B18" s="191"/>
      <c r="C18" s="190"/>
      <c r="D18" s="27"/>
      <c r="E18" s="27"/>
      <c r="F18" s="27"/>
      <c r="G18" s="27"/>
      <c r="H18" s="27"/>
      <c r="I18" s="192"/>
      <c r="J18" s="27"/>
      <c r="K18" s="27"/>
      <c r="L18" s="27"/>
      <c r="M18" s="27"/>
      <c r="N18" s="27"/>
      <c r="O18" s="27"/>
    </row>
    <row r="19" spans="1:15">
      <c r="A19" s="190">
        <v>5</v>
      </c>
      <c r="B19" s="191"/>
      <c r="C19" s="190"/>
      <c r="D19" s="27"/>
      <c r="E19" s="27"/>
      <c r="F19" s="27"/>
      <c r="G19" s="27"/>
      <c r="H19" s="27"/>
      <c r="I19" s="192"/>
      <c r="J19" s="27"/>
      <c r="K19" s="27"/>
      <c r="L19" s="27"/>
      <c r="M19" s="27"/>
      <c r="N19" s="27"/>
      <c r="O19" s="27"/>
    </row>
    <row r="20" spans="1:15" s="195" customFormat="1" ht="15">
      <c r="A20" s="195" t="s">
        <v>629</v>
      </c>
      <c r="B20" s="195" t="str">
        <f>B2</f>
        <v>My Name as NC</v>
      </c>
      <c r="C20" s="194" t="str">
        <f>[1]PersonalBioSheet!B2</f>
        <v>Your Dist ID Here</v>
      </c>
      <c r="D20" s="194">
        <f>SUM(D15:D19)</f>
        <v>0</v>
      </c>
      <c r="E20" s="194">
        <f t="shared" ref="E20:N20" si="2">SUM(E15:E19)</f>
        <v>0</v>
      </c>
      <c r="F20" s="194">
        <f t="shared" si="2"/>
        <v>0</v>
      </c>
      <c r="G20" s="194">
        <f t="shared" si="2"/>
        <v>0</v>
      </c>
      <c r="H20" s="194">
        <f t="shared" si="2"/>
        <v>0</v>
      </c>
      <c r="I20" s="194">
        <f t="shared" si="2"/>
        <v>0</v>
      </c>
      <c r="J20" s="194">
        <f t="shared" si="2"/>
        <v>0</v>
      </c>
      <c r="K20" s="194">
        <f t="shared" si="2"/>
        <v>0</v>
      </c>
      <c r="L20" s="194">
        <f t="shared" si="2"/>
        <v>0</v>
      </c>
      <c r="M20" s="194">
        <f t="shared" si="2"/>
        <v>0</v>
      </c>
      <c r="N20" s="194">
        <f t="shared" si="2"/>
        <v>0</v>
      </c>
      <c r="O20" s="194"/>
    </row>
    <row r="21" spans="1:15">
      <c r="A21" s="190">
        <v>1</v>
      </c>
      <c r="B21" s="191"/>
      <c r="C21" s="190"/>
      <c r="D21" s="27"/>
      <c r="E21" s="27"/>
      <c r="F21" s="27"/>
      <c r="G21" s="27"/>
      <c r="H21" s="27"/>
      <c r="I21" s="192"/>
      <c r="J21" s="27"/>
      <c r="K21" s="27"/>
      <c r="L21" s="27"/>
      <c r="M21" s="27"/>
      <c r="N21" s="27"/>
      <c r="O21" s="27"/>
    </row>
    <row r="22" spans="1:15">
      <c r="A22" s="190">
        <v>2</v>
      </c>
      <c r="B22" s="191"/>
      <c r="C22" s="190"/>
      <c r="D22" s="27"/>
      <c r="E22" s="27"/>
      <c r="F22" s="27"/>
      <c r="G22" s="27"/>
      <c r="H22" s="27"/>
      <c r="I22" s="192"/>
      <c r="J22" s="27"/>
      <c r="K22" s="27"/>
      <c r="L22" s="27"/>
      <c r="M22" s="27"/>
      <c r="N22" s="27"/>
      <c r="O22" s="27"/>
    </row>
    <row r="23" spans="1:15">
      <c r="A23" s="190">
        <v>3</v>
      </c>
      <c r="B23" s="191"/>
      <c r="C23" s="190"/>
      <c r="D23" s="27"/>
      <c r="E23" s="27"/>
      <c r="F23" s="27"/>
      <c r="G23" s="27"/>
      <c r="H23" s="27"/>
      <c r="I23" s="192"/>
      <c r="J23" s="27"/>
      <c r="K23" s="27"/>
      <c r="L23" s="27"/>
      <c r="M23" s="27"/>
      <c r="N23" s="27"/>
      <c r="O23" s="27"/>
    </row>
    <row r="24" spans="1:15">
      <c r="A24" s="190">
        <v>4</v>
      </c>
      <c r="B24" s="191"/>
      <c r="C24" s="190"/>
      <c r="D24" s="27"/>
      <c r="E24" s="27"/>
      <c r="F24" s="27"/>
      <c r="G24" s="27"/>
      <c r="H24" s="27"/>
      <c r="I24" s="192"/>
      <c r="J24" s="27"/>
      <c r="K24" s="27"/>
      <c r="L24" s="27"/>
      <c r="M24" s="27"/>
      <c r="N24" s="27"/>
      <c r="O24" s="27"/>
    </row>
    <row r="25" spans="1:15">
      <c r="A25" s="190">
        <v>5</v>
      </c>
      <c r="B25" s="191"/>
      <c r="C25" s="190"/>
      <c r="D25" s="27"/>
      <c r="E25" s="27"/>
      <c r="F25" s="27"/>
      <c r="G25" s="27"/>
      <c r="H25" s="27"/>
      <c r="I25" s="192"/>
      <c r="J25" s="27"/>
      <c r="K25" s="27"/>
      <c r="L25" s="27"/>
      <c r="M25" s="27"/>
      <c r="N25" s="27"/>
      <c r="O25" s="27"/>
    </row>
    <row r="26" spans="1:15" s="195" customFormat="1" ht="15">
      <c r="A26" s="195" t="s">
        <v>630</v>
      </c>
      <c r="B26" s="195" t="str">
        <f>B2</f>
        <v>My Name as NC</v>
      </c>
      <c r="C26" s="194" t="str">
        <f>[1]PersonalBioSheet!B2</f>
        <v>Your Dist ID Here</v>
      </c>
      <c r="D26" s="194">
        <f>SUM(D21:D25)</f>
        <v>0</v>
      </c>
      <c r="E26" s="194">
        <f t="shared" ref="E26:N26" si="3">SUM(E21:E25)</f>
        <v>0</v>
      </c>
      <c r="F26" s="194">
        <f t="shared" si="3"/>
        <v>0</v>
      </c>
      <c r="G26" s="194">
        <f t="shared" si="3"/>
        <v>0</v>
      </c>
      <c r="H26" s="194">
        <f t="shared" si="3"/>
        <v>0</v>
      </c>
      <c r="I26" s="194">
        <f t="shared" si="3"/>
        <v>0</v>
      </c>
      <c r="J26" s="194">
        <f t="shared" si="3"/>
        <v>0</v>
      </c>
      <c r="K26" s="194">
        <f t="shared" si="3"/>
        <v>0</v>
      </c>
      <c r="L26" s="194">
        <f t="shared" si="3"/>
        <v>0</v>
      </c>
      <c r="M26" s="194">
        <f t="shared" si="3"/>
        <v>0</v>
      </c>
      <c r="N26" s="194">
        <f t="shared" si="3"/>
        <v>0</v>
      </c>
      <c r="O26" s="194"/>
    </row>
    <row r="27" spans="1:15">
      <c r="A27" s="190">
        <v>1</v>
      </c>
      <c r="B27" s="191"/>
      <c r="C27" s="190"/>
      <c r="D27" s="27"/>
      <c r="E27" s="27"/>
      <c r="F27" s="27"/>
      <c r="G27" s="27"/>
      <c r="H27" s="27"/>
      <c r="I27" s="192"/>
      <c r="J27" s="27"/>
      <c r="K27" s="27"/>
      <c r="L27" s="27"/>
      <c r="M27" s="27"/>
      <c r="N27" s="27"/>
      <c r="O27" s="27"/>
    </row>
    <row r="28" spans="1:15">
      <c r="A28" s="190">
        <v>2</v>
      </c>
      <c r="B28" s="191"/>
      <c r="C28" s="190"/>
      <c r="D28" s="27"/>
      <c r="E28" s="27"/>
      <c r="F28" s="27"/>
      <c r="G28" s="27"/>
      <c r="H28" s="27"/>
      <c r="I28" s="192"/>
      <c r="J28" s="27"/>
      <c r="K28" s="27"/>
      <c r="L28" s="27"/>
      <c r="M28" s="27"/>
      <c r="N28" s="27"/>
      <c r="O28" s="27"/>
    </row>
    <row r="29" spans="1:15">
      <c r="A29" s="190">
        <v>3</v>
      </c>
      <c r="B29" s="191"/>
      <c r="C29" s="190"/>
      <c r="D29" s="27"/>
      <c r="E29" s="27"/>
      <c r="F29" s="27"/>
      <c r="G29" s="27"/>
      <c r="H29" s="27"/>
      <c r="I29" s="192"/>
      <c r="J29" s="27"/>
      <c r="K29" s="27"/>
      <c r="L29" s="27"/>
      <c r="M29" s="27"/>
      <c r="N29" s="27"/>
      <c r="O29" s="27"/>
    </row>
    <row r="30" spans="1:15">
      <c r="A30" s="190">
        <v>4</v>
      </c>
      <c r="B30" s="191"/>
      <c r="C30" s="190"/>
      <c r="D30" s="27"/>
      <c r="E30" s="27"/>
      <c r="F30" s="27"/>
      <c r="G30" s="27"/>
      <c r="H30" s="27"/>
      <c r="I30" s="192"/>
      <c r="J30" s="27"/>
      <c r="K30" s="27"/>
      <c r="L30" s="27"/>
      <c r="M30" s="27"/>
      <c r="N30" s="27"/>
      <c r="O30" s="27"/>
    </row>
    <row r="31" spans="1:15">
      <c r="A31" s="190">
        <v>5</v>
      </c>
      <c r="B31" s="191"/>
      <c r="C31" s="190"/>
      <c r="D31" s="27"/>
      <c r="E31" s="27"/>
      <c r="F31" s="27"/>
      <c r="G31" s="27"/>
      <c r="H31" s="27"/>
      <c r="I31" s="192"/>
      <c r="J31" s="27"/>
      <c r="K31" s="27"/>
      <c r="L31" s="27"/>
      <c r="M31" s="27"/>
      <c r="N31" s="27"/>
      <c r="O31" s="27"/>
    </row>
    <row r="32" spans="1:15" s="195" customFormat="1" ht="15">
      <c r="A32" s="195" t="s">
        <v>631</v>
      </c>
      <c r="B32" s="195" t="str">
        <f>B2</f>
        <v>My Name as NC</v>
      </c>
      <c r="C32" s="194" t="str">
        <f>[1]PersonalBioSheet!B2</f>
        <v>Your Dist ID Here</v>
      </c>
      <c r="D32" s="194">
        <f>SUM(D27:D31)</f>
        <v>0</v>
      </c>
      <c r="E32" s="194">
        <f t="shared" ref="E32:N32" si="4">SUM(E27:E31)</f>
        <v>0</v>
      </c>
      <c r="F32" s="194">
        <f t="shared" si="4"/>
        <v>0</v>
      </c>
      <c r="G32" s="194">
        <f t="shared" si="4"/>
        <v>0</v>
      </c>
      <c r="H32" s="194">
        <f t="shared" si="4"/>
        <v>0</v>
      </c>
      <c r="I32" s="194">
        <f t="shared" si="4"/>
        <v>0</v>
      </c>
      <c r="J32" s="194">
        <f t="shared" si="4"/>
        <v>0</v>
      </c>
      <c r="K32" s="194">
        <f t="shared" si="4"/>
        <v>0</v>
      </c>
      <c r="L32" s="194">
        <f t="shared" si="4"/>
        <v>0</v>
      </c>
      <c r="M32" s="194">
        <f t="shared" si="4"/>
        <v>0</v>
      </c>
      <c r="N32" s="194">
        <f t="shared" si="4"/>
        <v>0</v>
      </c>
      <c r="O32" s="194"/>
    </row>
    <row r="33" spans="1:15">
      <c r="A33" s="190">
        <v>1</v>
      </c>
      <c r="B33" s="191"/>
      <c r="C33" s="190"/>
      <c r="D33" s="27"/>
      <c r="E33" s="27"/>
      <c r="F33" s="27"/>
      <c r="G33" s="27"/>
      <c r="H33" s="27"/>
      <c r="I33" s="192"/>
      <c r="J33" s="27"/>
      <c r="K33" s="27"/>
      <c r="L33" s="27"/>
      <c r="M33" s="27"/>
      <c r="N33" s="27"/>
      <c r="O33" s="27"/>
    </row>
    <row r="34" spans="1:15">
      <c r="A34" s="190">
        <v>2</v>
      </c>
      <c r="B34" s="191"/>
      <c r="C34" s="190"/>
      <c r="D34" s="27"/>
      <c r="E34" s="27"/>
      <c r="F34" s="27"/>
      <c r="G34" s="27"/>
      <c r="H34" s="27"/>
      <c r="I34" s="192"/>
      <c r="J34" s="27"/>
      <c r="K34" s="27"/>
      <c r="L34" s="27"/>
      <c r="M34" s="27"/>
      <c r="N34" s="27"/>
      <c r="O34" s="27"/>
    </row>
    <row r="35" spans="1:15">
      <c r="A35" s="190">
        <v>3</v>
      </c>
      <c r="B35" s="191"/>
      <c r="C35" s="190"/>
      <c r="D35" s="27"/>
      <c r="E35" s="27"/>
      <c r="F35" s="27"/>
      <c r="G35" s="27"/>
      <c r="H35" s="27"/>
      <c r="I35" s="192"/>
      <c r="J35" s="27"/>
      <c r="K35" s="27"/>
      <c r="L35" s="27"/>
      <c r="M35" s="27"/>
      <c r="N35" s="27"/>
      <c r="O35" s="27"/>
    </row>
    <row r="36" spans="1:15">
      <c r="A36" s="190">
        <v>4</v>
      </c>
      <c r="B36" s="191"/>
      <c r="C36" s="190"/>
      <c r="D36" s="27"/>
      <c r="E36" s="27"/>
      <c r="F36" s="27"/>
      <c r="G36" s="27"/>
      <c r="H36" s="27"/>
      <c r="I36" s="192"/>
      <c r="J36" s="27"/>
      <c r="K36" s="27"/>
      <c r="L36" s="27"/>
      <c r="M36" s="27"/>
      <c r="N36" s="27"/>
      <c r="O36" s="27"/>
    </row>
    <row r="37" spans="1:15">
      <c r="A37" s="190">
        <v>5</v>
      </c>
      <c r="B37" s="191"/>
      <c r="C37" s="190"/>
      <c r="D37" s="27"/>
      <c r="E37" s="27"/>
      <c r="F37" s="27"/>
      <c r="G37" s="27"/>
      <c r="H37" s="27"/>
      <c r="I37" s="192"/>
      <c r="J37" s="27"/>
      <c r="K37" s="27"/>
      <c r="L37" s="27"/>
      <c r="M37" s="27"/>
      <c r="N37" s="27"/>
      <c r="O37" s="27"/>
    </row>
    <row r="38" spans="1:15" s="195" customFormat="1" ht="15">
      <c r="A38" s="195" t="s">
        <v>632</v>
      </c>
      <c r="B38" s="195" t="str">
        <f>B2</f>
        <v>My Name as NC</v>
      </c>
      <c r="C38" s="194" t="str">
        <f>[1]PersonalBioSheet!B2</f>
        <v>Your Dist ID Here</v>
      </c>
      <c r="D38" s="194">
        <f>SUM(D33:D37)</f>
        <v>0</v>
      </c>
      <c r="E38" s="194">
        <f t="shared" ref="E38:N38" si="5">SUM(E33:E37)</f>
        <v>0</v>
      </c>
      <c r="F38" s="194">
        <f t="shared" si="5"/>
        <v>0</v>
      </c>
      <c r="G38" s="194">
        <f t="shared" si="5"/>
        <v>0</v>
      </c>
      <c r="H38" s="194">
        <f t="shared" si="5"/>
        <v>0</v>
      </c>
      <c r="I38" s="194">
        <f t="shared" si="5"/>
        <v>0</v>
      </c>
      <c r="J38" s="194">
        <f t="shared" si="5"/>
        <v>0</v>
      </c>
      <c r="K38" s="194">
        <f t="shared" si="5"/>
        <v>0</v>
      </c>
      <c r="L38" s="194">
        <f t="shared" si="5"/>
        <v>0</v>
      </c>
      <c r="M38" s="194">
        <f t="shared" si="5"/>
        <v>0</v>
      </c>
      <c r="N38" s="194">
        <f t="shared" si="5"/>
        <v>0</v>
      </c>
      <c r="O38" s="194"/>
    </row>
    <row r="39" spans="1:15">
      <c r="A39" s="190">
        <v>1</v>
      </c>
      <c r="B39" s="191"/>
      <c r="C39" s="190"/>
      <c r="D39" s="27"/>
      <c r="E39" s="27"/>
      <c r="F39" s="27"/>
      <c r="G39" s="27"/>
      <c r="H39" s="27"/>
      <c r="I39" s="192"/>
      <c r="J39" s="27"/>
      <c r="K39" s="27"/>
      <c r="L39" s="27"/>
      <c r="M39" s="27"/>
      <c r="N39" s="27"/>
      <c r="O39" s="27"/>
    </row>
    <row r="40" spans="1:15">
      <c r="A40" s="190">
        <v>2</v>
      </c>
      <c r="B40" s="191"/>
      <c r="C40" s="190"/>
      <c r="D40" s="27"/>
      <c r="E40" s="27"/>
      <c r="F40" s="27"/>
      <c r="G40" s="27"/>
      <c r="H40" s="27"/>
      <c r="I40" s="192"/>
      <c r="J40" s="27"/>
      <c r="K40" s="27"/>
      <c r="L40" s="27"/>
      <c r="M40" s="27"/>
      <c r="N40" s="27"/>
      <c r="O40" s="27"/>
    </row>
    <row r="41" spans="1:15">
      <c r="A41" s="190">
        <v>3</v>
      </c>
      <c r="B41" s="191"/>
      <c r="C41" s="190"/>
      <c r="D41" s="27"/>
      <c r="E41" s="27"/>
      <c r="F41" s="27"/>
      <c r="G41" s="27"/>
      <c r="H41" s="27"/>
      <c r="I41" s="192"/>
      <c r="J41" s="27"/>
      <c r="K41" s="27"/>
      <c r="L41" s="27"/>
      <c r="M41" s="27"/>
      <c r="N41" s="27"/>
      <c r="O41" s="27"/>
    </row>
    <row r="42" spans="1:15">
      <c r="A42" s="190">
        <v>4</v>
      </c>
      <c r="B42" s="191"/>
      <c r="C42" s="190"/>
      <c r="D42" s="27"/>
      <c r="E42" s="27"/>
      <c r="F42" s="27"/>
      <c r="G42" s="27"/>
      <c r="H42" s="27"/>
      <c r="I42" s="192"/>
      <c r="J42" s="27"/>
      <c r="K42" s="27"/>
      <c r="L42" s="27"/>
      <c r="M42" s="27"/>
      <c r="N42" s="27"/>
      <c r="O42" s="27"/>
    </row>
    <row r="43" spans="1:15">
      <c r="A43" s="190">
        <v>5</v>
      </c>
      <c r="B43" s="191"/>
      <c r="C43" s="190"/>
      <c r="D43" s="27"/>
      <c r="E43" s="27"/>
      <c r="F43" s="27"/>
      <c r="G43" s="27"/>
      <c r="H43" s="27"/>
      <c r="I43" s="192"/>
      <c r="J43" s="27"/>
      <c r="K43" s="27"/>
      <c r="L43" s="27"/>
      <c r="M43" s="27"/>
      <c r="N43" s="27"/>
      <c r="O43" s="27"/>
    </row>
    <row r="44" spans="1:15" s="195" customFormat="1" ht="15">
      <c r="A44" s="195" t="s">
        <v>633</v>
      </c>
      <c r="B44" s="195" t="str">
        <f>B2</f>
        <v>My Name as NC</v>
      </c>
      <c r="C44" s="194" t="str">
        <f>[1]PersonalBioSheet!B2</f>
        <v>Your Dist ID Here</v>
      </c>
      <c r="D44" s="194">
        <f>SUM(D39:D43)</f>
        <v>0</v>
      </c>
      <c r="E44" s="194">
        <f t="shared" ref="E44:N44" si="6">SUM(E39:E43)</f>
        <v>0</v>
      </c>
      <c r="F44" s="194">
        <f t="shared" si="6"/>
        <v>0</v>
      </c>
      <c r="G44" s="194">
        <f t="shared" si="6"/>
        <v>0</v>
      </c>
      <c r="H44" s="194">
        <f t="shared" si="6"/>
        <v>0</v>
      </c>
      <c r="I44" s="194">
        <f t="shared" si="6"/>
        <v>0</v>
      </c>
      <c r="J44" s="194">
        <f t="shared" si="6"/>
        <v>0</v>
      </c>
      <c r="K44" s="194">
        <f t="shared" si="6"/>
        <v>0</v>
      </c>
      <c r="L44" s="194">
        <f t="shared" si="6"/>
        <v>0</v>
      </c>
      <c r="M44" s="194">
        <f t="shared" si="6"/>
        <v>0</v>
      </c>
      <c r="N44" s="194">
        <f t="shared" si="6"/>
        <v>0</v>
      </c>
      <c r="O44" s="194"/>
    </row>
    <row r="45" spans="1:15">
      <c r="A45" s="190">
        <v>1</v>
      </c>
      <c r="B45" s="191"/>
      <c r="C45" s="190"/>
      <c r="D45" s="27"/>
      <c r="E45" s="27"/>
      <c r="F45" s="27"/>
      <c r="G45" s="27"/>
      <c r="H45" s="27"/>
      <c r="I45" s="192"/>
      <c r="J45" s="27"/>
      <c r="K45" s="27"/>
      <c r="L45" s="27"/>
      <c r="M45" s="27"/>
      <c r="N45" s="27"/>
      <c r="O45" s="27"/>
    </row>
    <row r="46" spans="1:15">
      <c r="A46" s="190">
        <v>2</v>
      </c>
      <c r="B46" s="191"/>
      <c r="C46" s="190"/>
      <c r="D46" s="27"/>
      <c r="E46" s="27"/>
      <c r="F46" s="27"/>
      <c r="G46" s="27"/>
      <c r="H46" s="27"/>
      <c r="I46" s="192"/>
      <c r="J46" s="27"/>
      <c r="K46" s="27"/>
      <c r="L46" s="27"/>
      <c r="M46" s="27"/>
      <c r="N46" s="27"/>
      <c r="O46" s="27"/>
    </row>
    <row r="47" spans="1:15">
      <c r="A47" s="190">
        <v>3</v>
      </c>
      <c r="B47" s="191"/>
      <c r="C47" s="190"/>
      <c r="D47" s="27"/>
      <c r="E47" s="27"/>
      <c r="F47" s="27"/>
      <c r="G47" s="27"/>
      <c r="H47" s="27"/>
      <c r="I47" s="192"/>
      <c r="J47" s="27"/>
      <c r="K47" s="27"/>
      <c r="L47" s="27"/>
      <c r="M47" s="27"/>
      <c r="N47" s="27"/>
      <c r="O47" s="27"/>
    </row>
    <row r="48" spans="1:15">
      <c r="A48" s="190">
        <v>4</v>
      </c>
      <c r="B48" s="191"/>
      <c r="C48" s="190"/>
      <c r="D48" s="27"/>
      <c r="E48" s="27"/>
      <c r="F48" s="27"/>
      <c r="G48" s="27"/>
      <c r="H48" s="27"/>
      <c r="I48" s="192"/>
      <c r="J48" s="27"/>
      <c r="K48" s="27"/>
      <c r="L48" s="27"/>
      <c r="M48" s="27"/>
      <c r="N48" s="27"/>
      <c r="O48" s="27"/>
    </row>
    <row r="49" spans="1:15">
      <c r="A49" s="190">
        <v>5</v>
      </c>
      <c r="B49" s="191"/>
      <c r="C49" s="190"/>
      <c r="D49" s="27"/>
      <c r="E49" s="27"/>
      <c r="F49" s="27"/>
      <c r="G49" s="27"/>
      <c r="H49" s="27"/>
      <c r="I49" s="192"/>
      <c r="J49" s="27"/>
      <c r="K49" s="27"/>
      <c r="L49" s="27"/>
      <c r="M49" s="27"/>
      <c r="N49" s="27"/>
      <c r="O49" s="27"/>
    </row>
    <row r="50" spans="1:15" s="195" customFormat="1" ht="15">
      <c r="A50" s="195" t="s">
        <v>634</v>
      </c>
      <c r="B50" s="195" t="str">
        <f>B2</f>
        <v>My Name as NC</v>
      </c>
      <c r="C50" s="194" t="str">
        <f>[1]PersonalBioSheet!B2</f>
        <v>Your Dist ID Here</v>
      </c>
      <c r="D50" s="194">
        <f>SUM(D45:D49)</f>
        <v>0</v>
      </c>
      <c r="E50" s="194">
        <f t="shared" ref="E50:N50" si="7">SUM(E45:E49)</f>
        <v>0</v>
      </c>
      <c r="F50" s="194">
        <f t="shared" si="7"/>
        <v>0</v>
      </c>
      <c r="G50" s="194">
        <f t="shared" si="7"/>
        <v>0</v>
      </c>
      <c r="H50" s="194">
        <f t="shared" si="7"/>
        <v>0</v>
      </c>
      <c r="I50" s="194">
        <f t="shared" si="7"/>
        <v>0</v>
      </c>
      <c r="J50" s="194">
        <f t="shared" si="7"/>
        <v>0</v>
      </c>
      <c r="K50" s="194">
        <f t="shared" si="7"/>
        <v>0</v>
      </c>
      <c r="L50" s="194">
        <f t="shared" si="7"/>
        <v>0</v>
      </c>
      <c r="M50" s="194">
        <f t="shared" si="7"/>
        <v>0</v>
      </c>
      <c r="N50" s="194">
        <f t="shared" si="7"/>
        <v>0</v>
      </c>
      <c r="O50" s="194"/>
    </row>
    <row r="51" spans="1:15">
      <c r="A51" s="190">
        <v>1</v>
      </c>
      <c r="B51" s="191"/>
      <c r="C51" s="190"/>
      <c r="D51" s="27"/>
      <c r="E51" s="27"/>
      <c r="F51" s="27"/>
      <c r="G51" s="27"/>
      <c r="H51" s="27"/>
      <c r="I51" s="192"/>
      <c r="J51" s="27"/>
      <c r="K51" s="27"/>
      <c r="L51" s="27"/>
      <c r="M51" s="27"/>
      <c r="N51" s="27"/>
      <c r="O51" s="27"/>
    </row>
    <row r="52" spans="1:15">
      <c r="A52" s="190">
        <v>2</v>
      </c>
      <c r="B52" s="191"/>
      <c r="C52" s="190"/>
      <c r="D52" s="27"/>
      <c r="E52" s="27"/>
      <c r="F52" s="27"/>
      <c r="G52" s="27"/>
      <c r="H52" s="27"/>
      <c r="I52" s="192"/>
      <c r="J52" s="27"/>
      <c r="K52" s="27"/>
      <c r="L52" s="27"/>
      <c r="M52" s="27"/>
      <c r="N52" s="27"/>
      <c r="O52" s="27"/>
    </row>
    <row r="53" spans="1:15">
      <c r="A53" s="190">
        <v>3</v>
      </c>
      <c r="B53" s="191"/>
      <c r="C53" s="190"/>
      <c r="D53" s="27"/>
      <c r="E53" s="27"/>
      <c r="F53" s="27"/>
      <c r="G53" s="27"/>
      <c r="H53" s="27"/>
      <c r="I53" s="192"/>
      <c r="J53" s="27"/>
      <c r="K53" s="27"/>
      <c r="L53" s="27"/>
      <c r="M53" s="27"/>
      <c r="N53" s="27"/>
      <c r="O53" s="27"/>
    </row>
    <row r="54" spans="1:15">
      <c r="A54" s="190">
        <v>4</v>
      </c>
      <c r="B54" s="191"/>
      <c r="C54" s="190"/>
      <c r="D54" s="27"/>
      <c r="E54" s="27"/>
      <c r="F54" s="27"/>
      <c r="G54" s="27"/>
      <c r="H54" s="27"/>
      <c r="I54" s="192"/>
      <c r="J54" s="27"/>
      <c r="K54" s="27"/>
      <c r="L54" s="27"/>
      <c r="M54" s="27"/>
      <c r="N54" s="27"/>
      <c r="O54" s="27"/>
    </row>
    <row r="55" spans="1:15">
      <c r="A55" s="190">
        <v>5</v>
      </c>
      <c r="B55" s="191"/>
      <c r="C55" s="190"/>
      <c r="D55" s="27"/>
      <c r="E55" s="27"/>
      <c r="F55" s="27"/>
      <c r="G55" s="27"/>
      <c r="H55" s="27"/>
      <c r="I55" s="192"/>
      <c r="J55" s="27"/>
      <c r="K55" s="27"/>
      <c r="L55" s="27"/>
      <c r="M55" s="27"/>
      <c r="N55" s="27"/>
      <c r="O55" s="27"/>
    </row>
    <row r="56" spans="1:15" s="195" customFormat="1" ht="15">
      <c r="A56" s="195" t="s">
        <v>635</v>
      </c>
      <c r="B56" s="195" t="str">
        <f>B2</f>
        <v>My Name as NC</v>
      </c>
      <c r="C56" s="194" t="str">
        <f>[1]PersonalBioSheet!B2</f>
        <v>Your Dist ID Here</v>
      </c>
      <c r="D56" s="194">
        <f>SUM(D51:D55)</f>
        <v>0</v>
      </c>
      <c r="E56" s="194">
        <f t="shared" ref="E56:N56" si="8">SUM(E51:E55)</f>
        <v>0</v>
      </c>
      <c r="F56" s="194">
        <f t="shared" si="8"/>
        <v>0</v>
      </c>
      <c r="G56" s="194">
        <f t="shared" si="8"/>
        <v>0</v>
      </c>
      <c r="H56" s="194">
        <f t="shared" si="8"/>
        <v>0</v>
      </c>
      <c r="I56" s="194">
        <f t="shared" si="8"/>
        <v>0</v>
      </c>
      <c r="J56" s="194">
        <f t="shared" si="8"/>
        <v>0</v>
      </c>
      <c r="K56" s="194">
        <f t="shared" si="8"/>
        <v>0</v>
      </c>
      <c r="L56" s="194">
        <f t="shared" si="8"/>
        <v>0</v>
      </c>
      <c r="M56" s="194">
        <f t="shared" si="8"/>
        <v>0</v>
      </c>
      <c r="N56" s="194">
        <f t="shared" si="8"/>
        <v>0</v>
      </c>
      <c r="O56" s="194"/>
    </row>
    <row r="57" spans="1:15">
      <c r="A57" s="190">
        <v>1</v>
      </c>
      <c r="B57" s="191"/>
      <c r="C57" s="190"/>
      <c r="D57" s="27"/>
      <c r="E57" s="27"/>
      <c r="F57" s="27"/>
      <c r="G57" s="27"/>
      <c r="H57" s="27"/>
      <c r="I57" s="192"/>
      <c r="J57" s="27"/>
      <c r="K57" s="27"/>
      <c r="L57" s="27"/>
      <c r="M57" s="27"/>
      <c r="N57" s="27"/>
      <c r="O57" s="27"/>
    </row>
    <row r="58" spans="1:15">
      <c r="A58" s="190">
        <v>2</v>
      </c>
      <c r="B58" s="191"/>
      <c r="C58" s="190"/>
      <c r="D58" s="27"/>
      <c r="E58" s="27"/>
      <c r="F58" s="27"/>
      <c r="G58" s="27"/>
      <c r="H58" s="27"/>
      <c r="I58" s="192"/>
      <c r="J58" s="27"/>
      <c r="K58" s="27"/>
      <c r="L58" s="27"/>
      <c r="M58" s="27"/>
      <c r="N58" s="27"/>
      <c r="O58" s="27"/>
    </row>
    <row r="59" spans="1:15">
      <c r="A59" s="190">
        <v>3</v>
      </c>
      <c r="B59" s="191"/>
      <c r="C59" s="190"/>
      <c r="D59" s="27"/>
      <c r="E59" s="27"/>
      <c r="F59" s="27"/>
      <c r="G59" s="27"/>
      <c r="H59" s="27"/>
      <c r="I59" s="192"/>
      <c r="J59" s="27"/>
      <c r="K59" s="27"/>
      <c r="L59" s="27"/>
      <c r="M59" s="27"/>
      <c r="N59" s="27"/>
      <c r="O59" s="27"/>
    </row>
    <row r="60" spans="1:15">
      <c r="A60" s="190">
        <v>4</v>
      </c>
      <c r="B60" s="191"/>
      <c r="C60" s="190"/>
      <c r="D60" s="27"/>
      <c r="E60" s="27"/>
      <c r="F60" s="27"/>
      <c r="G60" s="27"/>
      <c r="H60" s="27"/>
      <c r="I60" s="192"/>
      <c r="J60" s="27"/>
      <c r="K60" s="27"/>
      <c r="L60" s="27"/>
      <c r="M60" s="27"/>
      <c r="N60" s="27"/>
      <c r="O60" s="27"/>
    </row>
    <row r="61" spans="1:15">
      <c r="A61" s="190">
        <v>5</v>
      </c>
      <c r="B61" s="191"/>
      <c r="C61" s="190"/>
      <c r="D61" s="27"/>
      <c r="E61" s="27"/>
      <c r="F61" s="27"/>
      <c r="G61" s="27"/>
      <c r="H61" s="27"/>
      <c r="I61" s="192"/>
      <c r="J61" s="27"/>
      <c r="K61" s="27"/>
      <c r="L61" s="27"/>
      <c r="M61" s="27"/>
      <c r="N61" s="27"/>
      <c r="O61" s="27"/>
    </row>
    <row r="62" spans="1:15" s="195" customFormat="1" ht="15">
      <c r="A62" s="195" t="s">
        <v>636</v>
      </c>
      <c r="B62" s="195" t="str">
        <f>B2</f>
        <v>My Name as NC</v>
      </c>
      <c r="C62" s="194" t="str">
        <f>[1]PersonalBioSheet!B2</f>
        <v>Your Dist ID Here</v>
      </c>
      <c r="D62" s="194">
        <f>SUM(D57:D61)</f>
        <v>0</v>
      </c>
      <c r="E62" s="194">
        <f t="shared" ref="E62:N62" si="9">SUM(E57:E61)</f>
        <v>0</v>
      </c>
      <c r="F62" s="194">
        <f t="shared" si="9"/>
        <v>0</v>
      </c>
      <c r="G62" s="194">
        <f t="shared" si="9"/>
        <v>0</v>
      </c>
      <c r="H62" s="194">
        <f t="shared" si="9"/>
        <v>0</v>
      </c>
      <c r="I62" s="194">
        <f t="shared" si="9"/>
        <v>0</v>
      </c>
      <c r="J62" s="194">
        <f t="shared" si="9"/>
        <v>0</v>
      </c>
      <c r="K62" s="194">
        <f t="shared" si="9"/>
        <v>0</v>
      </c>
      <c r="L62" s="194">
        <f t="shared" si="9"/>
        <v>0</v>
      </c>
      <c r="M62" s="194">
        <f t="shared" si="9"/>
        <v>0</v>
      </c>
      <c r="N62" s="194">
        <f t="shared" si="9"/>
        <v>0</v>
      </c>
      <c r="O62" s="194"/>
    </row>
    <row r="63" spans="1:15">
      <c r="A63" s="190">
        <v>1</v>
      </c>
      <c r="B63" s="191"/>
      <c r="C63" s="190"/>
      <c r="D63" s="27"/>
      <c r="E63" s="27"/>
      <c r="F63" s="27"/>
      <c r="G63" s="27"/>
      <c r="H63" s="27"/>
      <c r="I63" s="192"/>
      <c r="J63" s="27"/>
      <c r="K63" s="27"/>
      <c r="L63" s="27"/>
      <c r="M63" s="27"/>
      <c r="N63" s="27"/>
      <c r="O63" s="27"/>
    </row>
    <row r="64" spans="1:15">
      <c r="A64" s="190">
        <v>2</v>
      </c>
      <c r="B64" s="191"/>
      <c r="C64" s="190"/>
      <c r="D64" s="27"/>
      <c r="E64" s="27"/>
      <c r="F64" s="27"/>
      <c r="G64" s="27"/>
      <c r="H64" s="27"/>
      <c r="I64" s="192"/>
      <c r="J64" s="27"/>
      <c r="K64" s="27"/>
      <c r="L64" s="27"/>
      <c r="M64" s="27"/>
      <c r="N64" s="27"/>
      <c r="O64" s="27"/>
    </row>
    <row r="65" spans="1:15">
      <c r="A65" s="190">
        <v>3</v>
      </c>
      <c r="B65" s="191"/>
      <c r="C65" s="190"/>
      <c r="D65" s="27"/>
      <c r="E65" s="27"/>
      <c r="F65" s="27"/>
      <c r="G65" s="27"/>
      <c r="H65" s="27"/>
      <c r="I65" s="192"/>
      <c r="J65" s="27"/>
      <c r="K65" s="27"/>
      <c r="L65" s="27"/>
      <c r="M65" s="27"/>
      <c r="N65" s="27"/>
      <c r="O65" s="27"/>
    </row>
    <row r="66" spans="1:15">
      <c r="A66" s="190">
        <v>4</v>
      </c>
      <c r="B66" s="191"/>
      <c r="C66" s="190"/>
      <c r="D66" s="27"/>
      <c r="E66" s="27"/>
      <c r="F66" s="27"/>
      <c r="G66" s="27"/>
      <c r="H66" s="27"/>
      <c r="I66" s="192"/>
      <c r="J66" s="27"/>
      <c r="K66" s="27"/>
      <c r="L66" s="27"/>
      <c r="M66" s="27"/>
      <c r="N66" s="27"/>
      <c r="O66" s="27"/>
    </row>
    <row r="67" spans="1:15">
      <c r="A67" s="190">
        <v>5</v>
      </c>
      <c r="B67" s="191"/>
      <c r="C67" s="190"/>
      <c r="D67" s="27"/>
      <c r="E67" s="27"/>
      <c r="F67" s="27"/>
      <c r="G67" s="27"/>
      <c r="H67" s="27"/>
      <c r="I67" s="192"/>
      <c r="J67" s="27"/>
      <c r="K67" s="27"/>
      <c r="L67" s="27"/>
      <c r="M67" s="27"/>
      <c r="N67" s="27"/>
      <c r="O67" s="27"/>
    </row>
    <row r="68" spans="1:15" s="195" customFormat="1" ht="15">
      <c r="A68" s="195" t="s">
        <v>637</v>
      </c>
      <c r="B68" s="195" t="str">
        <f>B2</f>
        <v>My Name as NC</v>
      </c>
      <c r="C68" s="194" t="str">
        <f>[1]PersonalBioSheet!B2</f>
        <v>Your Dist ID Here</v>
      </c>
      <c r="D68" s="194">
        <f>SUM(D63:D67)</f>
        <v>0</v>
      </c>
      <c r="E68" s="194">
        <f t="shared" ref="E68:N68" si="10">SUM(E63:E67)</f>
        <v>0</v>
      </c>
      <c r="F68" s="194">
        <f t="shared" si="10"/>
        <v>0</v>
      </c>
      <c r="G68" s="194">
        <f t="shared" si="10"/>
        <v>0</v>
      </c>
      <c r="H68" s="194">
        <f t="shared" si="10"/>
        <v>0</v>
      </c>
      <c r="I68" s="194">
        <f t="shared" si="10"/>
        <v>0</v>
      </c>
      <c r="J68" s="194">
        <f t="shared" si="10"/>
        <v>0</v>
      </c>
      <c r="K68" s="194">
        <f t="shared" si="10"/>
        <v>0</v>
      </c>
      <c r="L68" s="194">
        <f t="shared" si="10"/>
        <v>0</v>
      </c>
      <c r="M68" s="194">
        <f t="shared" si="10"/>
        <v>0</v>
      </c>
      <c r="N68" s="194">
        <f t="shared" si="10"/>
        <v>0</v>
      </c>
      <c r="O68" s="194"/>
    </row>
    <row r="69" spans="1:15">
      <c r="A69" s="190">
        <v>1</v>
      </c>
      <c r="B69" s="191"/>
      <c r="C69" s="190"/>
      <c r="D69" s="27"/>
      <c r="E69" s="27"/>
      <c r="F69" s="27"/>
      <c r="G69" s="27"/>
      <c r="H69" s="27"/>
      <c r="I69" s="192"/>
      <c r="J69" s="27"/>
      <c r="K69" s="27"/>
      <c r="L69" s="27"/>
      <c r="M69" s="27"/>
      <c r="N69" s="27"/>
      <c r="O69" s="27"/>
    </row>
    <row r="70" spans="1:15">
      <c r="A70" s="190">
        <v>2</v>
      </c>
      <c r="B70" s="191"/>
      <c r="C70" s="190"/>
      <c r="D70" s="27"/>
      <c r="E70" s="27"/>
      <c r="F70" s="27"/>
      <c r="G70" s="27"/>
      <c r="H70" s="27"/>
      <c r="I70" s="192"/>
      <c r="J70" s="27"/>
      <c r="K70" s="27"/>
      <c r="L70" s="27"/>
      <c r="M70" s="27"/>
      <c r="N70" s="27"/>
      <c r="O70" s="27"/>
    </row>
    <row r="71" spans="1:15">
      <c r="A71" s="190">
        <v>3</v>
      </c>
      <c r="B71" s="191"/>
      <c r="C71" s="190"/>
      <c r="D71" s="27"/>
      <c r="E71" s="27"/>
      <c r="F71" s="27"/>
      <c r="G71" s="27"/>
      <c r="H71" s="27"/>
      <c r="I71" s="192"/>
      <c r="J71" s="27"/>
      <c r="K71" s="27"/>
      <c r="L71" s="27"/>
      <c r="M71" s="27"/>
      <c r="N71" s="27"/>
      <c r="O71" s="27"/>
    </row>
    <row r="72" spans="1:15">
      <c r="A72" s="190">
        <v>4</v>
      </c>
      <c r="B72" s="191"/>
      <c r="C72" s="190"/>
      <c r="D72" s="27"/>
      <c r="E72" s="27"/>
      <c r="F72" s="27"/>
      <c r="G72" s="27"/>
      <c r="H72" s="27"/>
      <c r="I72" s="192"/>
      <c r="J72" s="27"/>
      <c r="K72" s="27"/>
      <c r="L72" s="27"/>
      <c r="M72" s="27"/>
      <c r="N72" s="27"/>
      <c r="O72" s="27"/>
    </row>
    <row r="73" spans="1:15">
      <c r="A73" s="190">
        <v>5</v>
      </c>
      <c r="B73" s="191"/>
      <c r="C73" s="190"/>
      <c r="D73" s="27"/>
      <c r="E73" s="27"/>
      <c r="F73" s="27"/>
      <c r="G73" s="27"/>
      <c r="H73" s="27"/>
      <c r="I73" s="192"/>
      <c r="J73" s="27"/>
      <c r="K73" s="27"/>
      <c r="L73" s="27"/>
      <c r="M73" s="27"/>
      <c r="N73" s="27"/>
      <c r="O73" s="27"/>
    </row>
    <row r="74" spans="1:15" s="195" customFormat="1" ht="15">
      <c r="A74" s="195" t="s">
        <v>638</v>
      </c>
      <c r="B74" s="195" t="str">
        <f>B2</f>
        <v>My Name as NC</v>
      </c>
      <c r="C74" s="194" t="str">
        <f>[1]PersonalBioSheet!B2</f>
        <v>Your Dist ID Here</v>
      </c>
      <c r="D74" s="194">
        <f>SUM(D69:D73)</f>
        <v>0</v>
      </c>
      <c r="E74" s="194">
        <f t="shared" ref="E74:N74" si="11">SUM(E69:E73)</f>
        <v>0</v>
      </c>
      <c r="F74" s="194">
        <f t="shared" si="11"/>
        <v>0</v>
      </c>
      <c r="G74" s="194">
        <f t="shared" si="11"/>
        <v>0</v>
      </c>
      <c r="H74" s="194">
        <f t="shared" si="11"/>
        <v>0</v>
      </c>
      <c r="I74" s="194">
        <f t="shared" si="11"/>
        <v>0</v>
      </c>
      <c r="J74" s="194">
        <f t="shared" si="11"/>
        <v>0</v>
      </c>
      <c r="K74" s="194">
        <f t="shared" si="11"/>
        <v>0</v>
      </c>
      <c r="L74" s="194">
        <f t="shared" si="11"/>
        <v>0</v>
      </c>
      <c r="M74" s="194">
        <f t="shared" si="11"/>
        <v>0</v>
      </c>
      <c r="N74" s="194">
        <f t="shared" si="11"/>
        <v>0</v>
      </c>
    </row>
    <row r="75" spans="1:15">
      <c r="D75" s="27"/>
      <c r="E75" s="27"/>
      <c r="F75" s="27"/>
      <c r="G75" s="27"/>
      <c r="H75" s="27"/>
      <c r="I75" s="27"/>
      <c r="J75" s="27"/>
      <c r="K75" s="27"/>
      <c r="L75" s="27"/>
      <c r="M75" s="27"/>
      <c r="N75" s="27"/>
    </row>
    <row r="76" spans="1:15" s="198" customFormat="1" ht="15">
      <c r="A76" s="196" t="s">
        <v>639</v>
      </c>
      <c r="B76" s="189" t="str">
        <f>[1]PersonalBioSheet!A2</f>
        <v>Your Name Here</v>
      </c>
      <c r="C76" s="197" t="str">
        <f>[1]PersonalBioSheet!B2</f>
        <v>Your Dist ID Here</v>
      </c>
      <c r="D76" s="197">
        <f>SUM(D74,D68,D62,D56,D50,D44,D38,D32,D26,D20,D14,D8)</f>
        <v>0</v>
      </c>
      <c r="E76" s="197">
        <f t="shared" ref="E76:N76" si="12">SUM(E74,E68,E62,E56,E50,E44,E38,E32,E26,E20,E14,E8)</f>
        <v>0</v>
      </c>
      <c r="F76" s="197">
        <f t="shared" si="12"/>
        <v>0</v>
      </c>
      <c r="G76" s="197">
        <f t="shared" si="12"/>
        <v>0</v>
      </c>
      <c r="H76" s="197">
        <f t="shared" si="12"/>
        <v>0</v>
      </c>
      <c r="I76" s="197">
        <f t="shared" si="12"/>
        <v>0</v>
      </c>
      <c r="J76" s="197">
        <f t="shared" si="12"/>
        <v>0</v>
      </c>
      <c r="K76" s="197">
        <f t="shared" si="12"/>
        <v>0</v>
      </c>
      <c r="L76" s="197">
        <f t="shared" si="12"/>
        <v>0</v>
      </c>
      <c r="M76" s="197">
        <f t="shared" si="12"/>
        <v>0</v>
      </c>
      <c r="N76" s="197">
        <f t="shared" si="12"/>
        <v>0</v>
      </c>
    </row>
    <row r="77" spans="1:15">
      <c r="A77" s="199" t="s">
        <v>640</v>
      </c>
    </row>
  </sheetData>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dimension ref="A1:D72"/>
  <sheetViews>
    <sheetView workbookViewId="0">
      <selection activeCell="C11" sqref="C11:C18"/>
    </sheetView>
  </sheetViews>
  <sheetFormatPr defaultRowHeight="12.75"/>
  <cols>
    <col min="1" max="1" width="12.7109375" customWidth="1"/>
    <col min="2" max="2" width="26.42578125" customWidth="1"/>
    <col min="3" max="3" width="20.28515625" customWidth="1"/>
    <col min="4" max="4" width="24.42578125" customWidth="1"/>
    <col min="5" max="5" width="23" customWidth="1"/>
    <col min="6" max="6" width="13.7109375" customWidth="1"/>
  </cols>
  <sheetData>
    <row r="1" spans="1:4">
      <c r="A1" s="2" t="s">
        <v>470</v>
      </c>
    </row>
    <row r="2" spans="1:4">
      <c r="B2" s="208" t="s">
        <v>198</v>
      </c>
      <c r="C2" s="208"/>
      <c r="D2" s="208"/>
    </row>
    <row r="3" spans="1:4">
      <c r="B3" s="208"/>
      <c r="C3" s="208"/>
      <c r="D3" s="208"/>
    </row>
    <row r="4" spans="1:4">
      <c r="B4" s="208"/>
      <c r="C4" s="208"/>
      <c r="D4" s="208"/>
    </row>
    <row r="5" spans="1:4" ht="17.25" customHeight="1">
      <c r="B5" s="208"/>
      <c r="C5" s="208"/>
      <c r="D5" s="208"/>
    </row>
    <row r="6" spans="1:4">
      <c r="B6" s="208"/>
      <c r="C6" s="208"/>
      <c r="D6" s="208"/>
    </row>
    <row r="7" spans="1:4" ht="52.5" customHeight="1">
      <c r="B7" s="208"/>
      <c r="C7" s="208"/>
      <c r="D7" s="208"/>
    </row>
    <row r="9" spans="1:4" s="2" customFormat="1">
      <c r="A9" s="2" t="s">
        <v>465</v>
      </c>
      <c r="D9" s="2" t="s">
        <v>577</v>
      </c>
    </row>
    <row r="10" spans="1:4">
      <c r="B10" t="s">
        <v>167</v>
      </c>
    </row>
    <row r="13" spans="1:4">
      <c r="B13" t="s">
        <v>166</v>
      </c>
    </row>
    <row r="16" spans="1:4">
      <c r="B16" t="s">
        <v>464</v>
      </c>
    </row>
    <row r="19" spans="1:2" s="2" customFormat="1">
      <c r="A19" s="2" t="s">
        <v>463</v>
      </c>
    </row>
    <row r="21" spans="1:2">
      <c r="B21" t="s">
        <v>167</v>
      </c>
    </row>
    <row r="24" spans="1:2">
      <c r="B24" t="s">
        <v>166</v>
      </c>
    </row>
    <row r="27" spans="1:2">
      <c r="B27" t="s">
        <v>464</v>
      </c>
    </row>
    <row r="30" spans="1:2" s="2" customFormat="1">
      <c r="A30" s="2" t="s">
        <v>466</v>
      </c>
    </row>
    <row r="31" spans="1:2">
      <c r="B31" t="s">
        <v>167</v>
      </c>
    </row>
    <row r="34" spans="1:2">
      <c r="B34" t="s">
        <v>166</v>
      </c>
    </row>
    <row r="37" spans="1:2">
      <c r="B37" t="s">
        <v>464</v>
      </c>
    </row>
    <row r="40" spans="1:2" s="2" customFormat="1">
      <c r="A40" s="2" t="s">
        <v>467</v>
      </c>
    </row>
    <row r="42" spans="1:2">
      <c r="B42" t="s">
        <v>167</v>
      </c>
    </row>
    <row r="45" spans="1:2">
      <c r="B45" t="s">
        <v>166</v>
      </c>
    </row>
    <row r="48" spans="1:2">
      <c r="B48" t="s">
        <v>464</v>
      </c>
    </row>
    <row r="51" spans="1:2" s="2" customFormat="1">
      <c r="A51" s="2" t="s">
        <v>468</v>
      </c>
    </row>
    <row r="52" spans="1:2">
      <c r="B52" t="s">
        <v>167</v>
      </c>
    </row>
    <row r="55" spans="1:2">
      <c r="B55" t="s">
        <v>166</v>
      </c>
    </row>
    <row r="58" spans="1:2">
      <c r="B58" t="s">
        <v>464</v>
      </c>
    </row>
    <row r="61" spans="1:2" s="2" customFormat="1">
      <c r="A61" s="2" t="s">
        <v>469</v>
      </c>
    </row>
    <row r="63" spans="1:2">
      <c r="B63" t="s">
        <v>167</v>
      </c>
    </row>
    <row r="66" spans="1:2">
      <c r="B66" t="s">
        <v>166</v>
      </c>
    </row>
    <row r="69" spans="1:2">
      <c r="B69" t="s">
        <v>464</v>
      </c>
    </row>
    <row r="72" spans="1:2">
      <c r="A72" t="s">
        <v>314</v>
      </c>
    </row>
  </sheetData>
  <mergeCells count="1">
    <mergeCell ref="B2:D7"/>
  </mergeCells>
  <phoneticPr fontId="24"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Getting Started</vt:lpstr>
      <vt:lpstr>How to Become an NC</vt:lpstr>
      <vt:lpstr>Your First 90 Days</vt:lpstr>
      <vt:lpstr>What Is nMx</vt:lpstr>
      <vt:lpstr>NCPersonalGoals</vt:lpstr>
      <vt:lpstr>Contacts &amp; Referral List</vt:lpstr>
      <vt:lpstr>Product Education Plan</vt:lpstr>
      <vt:lpstr>AccountabilityTracking</vt:lpstr>
      <vt:lpstr>Appointment Setting</vt:lpstr>
      <vt:lpstr>Process Overview</vt:lpstr>
      <vt:lpstr>Building Yourself As A NC</vt:lpstr>
      <vt:lpstr>Event Schedule</vt:lpstr>
      <vt:lpstr>'Product Education Plan'!_Toc251705259</vt:lpstr>
      <vt:lpstr>'Contacts &amp; Referral List'!Print_Titles</vt:lpstr>
    </vt:vector>
  </TitlesOfParts>
  <Company>Lorin Sourbeck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Lorin Sourbeck</dc:creator>
  <cp:lastModifiedBy>Lorin</cp:lastModifiedBy>
  <cp:lastPrinted>2011-06-07T19:34:01Z</cp:lastPrinted>
  <dcterms:created xsi:type="dcterms:W3CDTF">2010-01-13T21:16:40Z</dcterms:created>
  <dcterms:modified xsi:type="dcterms:W3CDTF">2011-09-19T13:01:36Z</dcterms:modified>
</cp:coreProperties>
</file>